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5" windowWidth="17280" windowHeight="8850" activeTab="0"/>
  </bookViews>
  <sheets>
    <sheet name="Příjmy" sheetId="1" r:id="rId1"/>
    <sheet name="List1" sheetId="2" r:id="rId2"/>
    <sheet name="List2" sheetId="3" r:id="rId3"/>
  </sheets>
  <definedNames>
    <definedName name="_xlnm.Print_Area" localSheetId="0">'Příjmy'!$A$1:$I$78</definedName>
  </definedNames>
  <calcPr fullCalcOnLoad="1"/>
</workbook>
</file>

<file path=xl/sharedStrings.xml><?xml version="1.0" encoding="utf-8"?>
<sst xmlns="http://schemas.openxmlformats.org/spreadsheetml/2006/main" count="76" uniqueCount="66">
  <si>
    <t>Oddíl paragraf</t>
  </si>
  <si>
    <t>Položka</t>
  </si>
  <si>
    <t>Daň z příjmu FO vybírané zvláštní sazbou</t>
  </si>
  <si>
    <t>Daň z příjmu právnických osob</t>
  </si>
  <si>
    <t>DPH</t>
  </si>
  <si>
    <t>Poplatek za svoz a likvidaci odpadu</t>
  </si>
  <si>
    <t>Poplatek ze psů</t>
  </si>
  <si>
    <t>Veřejné prostranství</t>
  </si>
  <si>
    <t>Ze vstupného</t>
  </si>
  <si>
    <t>Správní poplatky</t>
  </si>
  <si>
    <t>Daň z nemovitosti</t>
  </si>
  <si>
    <t>PŘÍJMY CELKEM</t>
  </si>
  <si>
    <t>CELKEM - DAŇOVÉ PŘÍJMY</t>
  </si>
  <si>
    <t>CELKEM - DOTACE</t>
  </si>
  <si>
    <t>Poplatek za povolení vjezdu</t>
  </si>
  <si>
    <t>Financování</t>
  </si>
  <si>
    <t>Skutečnost 2017 v Kč</t>
  </si>
  <si>
    <t>Daň z příjmu pr. osob za obec</t>
  </si>
  <si>
    <t>Odvody za odněntí ZPF</t>
  </si>
  <si>
    <t>Daň z hazardních her</t>
  </si>
  <si>
    <t>Splátky půjčených prostředků</t>
  </si>
  <si>
    <t>Neinv. přijaté tranf. ze SR</t>
  </si>
  <si>
    <t>Neinv. přijaté tranf.od krajů</t>
  </si>
  <si>
    <t>Příjmy z úhrad dobývání nerostů</t>
  </si>
  <si>
    <t>Zrušený odvod z loterií</t>
  </si>
  <si>
    <t>Zrušený odvod z VHA</t>
  </si>
  <si>
    <t>Ostatní inv. přijaté tranf. ze SR</t>
  </si>
  <si>
    <t>Ostatní inv. přijaté tranf. ze stát. fondu</t>
  </si>
  <si>
    <t>Neinv. přijaté tranf. ze ze stát. fondu</t>
  </si>
  <si>
    <t>% SR 2018/SR 2017</t>
  </si>
  <si>
    <t>Rozpočet 2017 v Kč</t>
  </si>
  <si>
    <t>% SR 2018/ skutečnost 2017</t>
  </si>
  <si>
    <t>Obec Velký Karlov</t>
  </si>
  <si>
    <t>Podpora ostatních produkčních činností</t>
  </si>
  <si>
    <t>Ostatní záležitosti sdělovacích prostedků</t>
  </si>
  <si>
    <t>Zájmová činnost v kultuře</t>
  </si>
  <si>
    <t>Bytové hospodářství</t>
  </si>
  <si>
    <t>Nebytové hospodářství</t>
  </si>
  <si>
    <t>Komunální služby a územní rozvoj</t>
  </si>
  <si>
    <t>Ostatní záležitosti bydlení, kom. služeb a úz.roz.</t>
  </si>
  <si>
    <t>Opatření ke snížení produkce skleníkových plynů</t>
  </si>
  <si>
    <t>Využívání a zneškodňování kom. odpadů</t>
  </si>
  <si>
    <t>Činnost místní správy</t>
  </si>
  <si>
    <t>Obecné príjmy a výdaje z fin. operací</t>
  </si>
  <si>
    <t>CELKEM NEDAŇOVÉ PŘÍJMY</t>
  </si>
  <si>
    <t>Veřejné osvětlení</t>
  </si>
  <si>
    <t>Neinv. přijaté transfery z všeob. pokl. správy</t>
  </si>
  <si>
    <t>Ostatní neinv. přijaté transf ze st.rozp.</t>
  </si>
  <si>
    <t>Změna stavu krátkodobých prostředků</t>
  </si>
  <si>
    <t>Uhrazené splátky dlouhodobých přijatých půjček</t>
  </si>
  <si>
    <t>Financování celkem</t>
  </si>
  <si>
    <t>Ing. Prudký Bronislav</t>
  </si>
  <si>
    <t xml:space="preserve">Příjmy </t>
  </si>
  <si>
    <t>starosta obce</t>
  </si>
  <si>
    <t xml:space="preserve">PŘÍJMY </t>
  </si>
  <si>
    <t>Vyvěšeno na úřední desce dne: 1.3.2018</t>
  </si>
  <si>
    <t xml:space="preserve">Sejmuto z úřední desky: </t>
  </si>
  <si>
    <t xml:space="preserve"> ROZPOČET NA ROK 2018 -  PŘÍJMY</t>
  </si>
  <si>
    <t>ROZPOČET NA ROK 2018 -  PŘÍJMY</t>
  </si>
  <si>
    <t xml:space="preserve">ROZPOČET NA ROK 2018 </t>
  </si>
  <si>
    <t xml:space="preserve"> Rozpočet - 2018 v Kč</t>
  </si>
  <si>
    <t>Rozpočet - 2018 v  Kč</t>
  </si>
  <si>
    <t>Rozpočet 2018 v  Kč</t>
  </si>
  <si>
    <t>%SR 2018/ skutečnost 2017</t>
  </si>
  <si>
    <t>Daň z příjmu FO placená plátci</t>
  </si>
  <si>
    <t>Daň z příjmu FO placená poplatníky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</si>
</sst>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#,##0.000"/>
    <numFmt numFmtId="168" formatCode="[$-405]d\.\ mmmm\ yyyy"/>
    <numFmt numFmtId="169" formatCode="000\ 00"/>
  </numFmts>
  <fonts count="45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0"/>
    </font>
    <font>
      <b/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b/>
      <u val="single"/>
      <sz val="12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165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3" fontId="1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/>
    </xf>
    <xf numFmtId="3" fontId="1" fillId="0" borderId="11" xfId="0" applyNumberFormat="1" applyFont="1" applyBorder="1" applyAlignment="1">
      <alignment horizontal="left" vertical="center"/>
    </xf>
    <xf numFmtId="3" fontId="4" fillId="33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/>
    </xf>
    <xf numFmtId="3" fontId="5" fillId="0" borderId="10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34" borderId="10" xfId="0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9" fillId="0" borderId="0" xfId="0" applyNumberFormat="1" applyFont="1" applyBorder="1" applyAlignment="1">
      <alignment horizontal="left" vertical="center"/>
    </xf>
    <xf numFmtId="3" fontId="7" fillId="0" borderId="10" xfId="0" applyNumberFormat="1" applyFont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9" fillId="34" borderId="10" xfId="0" applyNumberFormat="1" applyFont="1" applyFill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4" fontId="10" fillId="0" borderId="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vertical="center"/>
    </xf>
    <xf numFmtId="4" fontId="9" fillId="33" borderId="10" xfId="0" applyNumberFormat="1" applyFont="1" applyFill="1" applyBorder="1" applyAlignment="1">
      <alignment vertical="center"/>
    </xf>
    <xf numFmtId="4" fontId="10" fillId="0" borderId="11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right" vertical="center" wrapText="1" shrinkToFit="1"/>
    </xf>
    <xf numFmtId="4" fontId="9" fillId="33" borderId="10" xfId="0" applyNumberFormat="1" applyFont="1" applyFill="1" applyBorder="1" applyAlignment="1">
      <alignment horizontal="right" vertical="center" wrapText="1" shrinkToFit="1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9" fillId="34" borderId="10" xfId="0" applyNumberFormat="1" applyFont="1" applyFill="1" applyBorder="1" applyAlignment="1">
      <alignment vertical="center"/>
    </xf>
    <xf numFmtId="4" fontId="7" fillId="35" borderId="0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9" fillId="0" borderId="0" xfId="0" applyFont="1" applyBorder="1" applyAlignment="1">
      <alignment horizontal="left" vertical="center"/>
    </xf>
    <xf numFmtId="2" fontId="7" fillId="0" borderId="10" xfId="0" applyNumberFormat="1" applyFont="1" applyBorder="1" applyAlignment="1">
      <alignment horizontal="right" vertical="center" wrapText="1" shrinkToFit="1"/>
    </xf>
    <xf numFmtId="2" fontId="9" fillId="33" borderId="10" xfId="0" applyNumberFormat="1" applyFont="1" applyFill="1" applyBorder="1" applyAlignment="1">
      <alignment horizontal="right" vertical="center" wrapText="1" shrinkToFit="1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horizontal="left" vertical="center"/>
    </xf>
    <xf numFmtId="4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33" borderId="0" xfId="0" applyFont="1" applyFill="1" applyAlignment="1">
      <alignment/>
    </xf>
    <xf numFmtId="3" fontId="9" fillId="34" borderId="10" xfId="0" applyNumberFormat="1" applyFont="1" applyFill="1" applyBorder="1" applyAlignment="1">
      <alignment vertical="center"/>
    </xf>
    <xf numFmtId="0" fontId="9" fillId="34" borderId="0" xfId="0" applyFont="1" applyFill="1" applyAlignment="1">
      <alignment/>
    </xf>
    <xf numFmtId="43" fontId="7" fillId="34" borderId="10" xfId="0" applyNumberFormat="1" applyFont="1" applyFill="1" applyBorder="1" applyAlignment="1">
      <alignment horizontal="center" vertical="center" wrapText="1"/>
    </xf>
    <xf numFmtId="43" fontId="0" fillId="34" borderId="10" xfId="0" applyNumberForma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 shrinkToFit="1"/>
    </xf>
    <xf numFmtId="2" fontId="7" fillId="34" borderId="10" xfId="0" applyNumberFormat="1" applyFont="1" applyFill="1" applyBorder="1" applyAlignment="1">
      <alignment horizontal="center" vertical="center" wrapText="1" shrinkToFit="1"/>
    </xf>
    <xf numFmtId="43" fontId="0" fillId="34" borderId="0" xfId="0" applyNumberFormat="1" applyFill="1" applyAlignment="1">
      <alignment wrapText="1"/>
    </xf>
    <xf numFmtId="2" fontId="0" fillId="35" borderId="0" xfId="0" applyNumberFormat="1" applyFill="1" applyBorder="1" applyAlignment="1">
      <alignment horizontal="right"/>
    </xf>
    <xf numFmtId="0" fontId="0" fillId="35" borderId="0" xfId="0" applyFill="1" applyBorder="1" applyAlignment="1">
      <alignment/>
    </xf>
    <xf numFmtId="2" fontId="9" fillId="35" borderId="0" xfId="0" applyNumberFormat="1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2" fontId="4" fillId="35" borderId="0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3" fontId="4" fillId="35" borderId="0" xfId="0" applyNumberFormat="1" applyFont="1" applyFill="1" applyBorder="1" applyAlignment="1">
      <alignment horizontal="left"/>
    </xf>
    <xf numFmtId="3" fontId="0" fillId="35" borderId="0" xfId="0" applyNumberFormat="1" applyFill="1" applyBorder="1" applyAlignment="1">
      <alignment/>
    </xf>
    <xf numFmtId="0" fontId="1" fillId="35" borderId="0" xfId="0" applyFon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left"/>
    </xf>
    <xf numFmtId="0" fontId="0" fillId="35" borderId="0" xfId="0" applyFill="1" applyBorder="1" applyAlignment="1">
      <alignment horizontal="center"/>
    </xf>
    <xf numFmtId="4" fontId="0" fillId="35" borderId="0" xfId="0" applyNumberFormat="1" applyFill="1" applyBorder="1" applyAlignment="1">
      <alignment/>
    </xf>
    <xf numFmtId="43" fontId="0" fillId="35" borderId="0" xfId="0" applyNumberFormat="1" applyFill="1" applyBorder="1" applyAlignment="1">
      <alignment wrapText="1"/>
    </xf>
    <xf numFmtId="4" fontId="1" fillId="35" borderId="0" xfId="0" applyNumberFormat="1" applyFont="1" applyFill="1" applyBorder="1" applyAlignment="1">
      <alignment/>
    </xf>
    <xf numFmtId="2" fontId="9" fillId="35" borderId="0" xfId="0" applyNumberFormat="1" applyFont="1" applyFill="1" applyBorder="1" applyAlignment="1">
      <alignment horizontal="right" vertical="center"/>
    </xf>
    <xf numFmtId="2" fontId="4" fillId="35" borderId="0" xfId="0" applyNumberFormat="1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1" fillId="35" borderId="0" xfId="0" applyFont="1" applyFill="1" applyBorder="1" applyAlignment="1">
      <alignment horizontal="left"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4" fontId="0" fillId="35" borderId="0" xfId="0" applyNumberFormat="1" applyFill="1" applyBorder="1" applyAlignment="1">
      <alignment vertical="center"/>
    </xf>
    <xf numFmtId="43" fontId="0" fillId="35" borderId="0" xfId="0" applyNumberFormat="1" applyFill="1" applyBorder="1" applyAlignment="1">
      <alignment vertical="center" wrapText="1"/>
    </xf>
    <xf numFmtId="4" fontId="1" fillId="35" borderId="0" xfId="0" applyNumberFormat="1" applyFont="1" applyFill="1" applyBorder="1" applyAlignment="1">
      <alignment vertical="center"/>
    </xf>
    <xf numFmtId="0" fontId="9" fillId="35" borderId="0" xfId="0" applyFont="1" applyFill="1" applyBorder="1" applyAlignment="1">
      <alignment vertical="center"/>
    </xf>
    <xf numFmtId="2" fontId="1" fillId="35" borderId="0" xfId="0" applyNumberFormat="1" applyFont="1" applyFill="1" applyBorder="1" applyAlignment="1">
      <alignment horizontal="left" vertical="center"/>
    </xf>
    <xf numFmtId="2" fontId="1" fillId="35" borderId="0" xfId="0" applyNumberFormat="1" applyFont="1" applyFill="1" applyBorder="1" applyAlignment="1">
      <alignment horizontal="left"/>
    </xf>
    <xf numFmtId="0" fontId="0" fillId="35" borderId="0" xfId="0" applyFill="1" applyAlignment="1">
      <alignment/>
    </xf>
    <xf numFmtId="2" fontId="0" fillId="35" borderId="0" xfId="0" applyNumberFormat="1" applyFill="1" applyBorder="1" applyAlignment="1">
      <alignment vertical="center"/>
    </xf>
    <xf numFmtId="2" fontId="0" fillId="35" borderId="0" xfId="0" applyNumberFormat="1" applyFill="1" applyBorder="1" applyAlignment="1">
      <alignment/>
    </xf>
    <xf numFmtId="2" fontId="1" fillId="35" borderId="0" xfId="0" applyNumberFormat="1" applyFont="1" applyFill="1" applyBorder="1" applyAlignment="1">
      <alignment vertical="center"/>
    </xf>
    <xf numFmtId="2" fontId="1" fillId="35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2" fontId="0" fillId="35" borderId="0" xfId="0" applyNumberFormat="1" applyFont="1" applyFill="1" applyBorder="1" applyAlignment="1">
      <alignment vertical="center"/>
    </xf>
    <xf numFmtId="2" fontId="0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Alignment="1">
      <alignment/>
    </xf>
    <xf numFmtId="165" fontId="0" fillId="35" borderId="0" xfId="0" applyNumberFormat="1" applyFont="1" applyFill="1" applyBorder="1" applyAlignment="1">
      <alignment vertical="center"/>
    </xf>
    <xf numFmtId="165" fontId="0" fillId="35" borderId="0" xfId="0" applyNumberFormat="1" applyFont="1" applyFill="1" applyBorder="1" applyAlignment="1">
      <alignment/>
    </xf>
    <xf numFmtId="165" fontId="0" fillId="35" borderId="0" xfId="0" applyNumberFormat="1" applyFont="1" applyFill="1" applyAlignment="1">
      <alignment/>
    </xf>
    <xf numFmtId="2" fontId="1" fillId="35" borderId="0" xfId="0" applyNumberFormat="1" applyFont="1" applyFill="1" applyBorder="1" applyAlignment="1">
      <alignment horizontal="right" vertical="center"/>
    </xf>
    <xf numFmtId="2" fontId="1" fillId="35" borderId="0" xfId="0" applyNumberFormat="1" applyFont="1" applyFill="1" applyBorder="1" applyAlignment="1">
      <alignment horizontal="right"/>
    </xf>
    <xf numFmtId="2" fontId="0" fillId="35" borderId="0" xfId="0" applyNumberFormat="1" applyFont="1" applyFill="1" applyBorder="1" applyAlignment="1">
      <alignment horizontal="right" vertical="center"/>
    </xf>
    <xf numFmtId="2" fontId="0" fillId="35" borderId="0" xfId="0" applyNumberFormat="1" applyFont="1" applyFill="1" applyBorder="1" applyAlignment="1">
      <alignment horizontal="right"/>
    </xf>
    <xf numFmtId="2" fontId="0" fillId="35" borderId="0" xfId="0" applyNumberFormat="1" applyFill="1" applyBorder="1" applyAlignment="1">
      <alignment horizontal="right" vertical="center"/>
    </xf>
    <xf numFmtId="0" fontId="9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43" fontId="0" fillId="35" borderId="0" xfId="0" applyNumberFormat="1" applyFill="1" applyAlignment="1">
      <alignment wrapText="1"/>
    </xf>
    <xf numFmtId="0" fontId="9" fillId="33" borderId="10" xfId="0" applyFont="1" applyFill="1" applyBorder="1" applyAlignment="1">
      <alignment horizontal="center" vertical="center" wrapText="1" shrinkToFit="1"/>
    </xf>
    <xf numFmtId="3" fontId="9" fillId="33" borderId="10" xfId="0" applyNumberFormat="1" applyFont="1" applyFill="1" applyBorder="1" applyAlignment="1">
      <alignment horizontal="center" vertical="center" wrapText="1" shrinkToFit="1"/>
    </xf>
    <xf numFmtId="3" fontId="9" fillId="33" borderId="10" xfId="0" applyNumberFormat="1" applyFont="1" applyFill="1" applyBorder="1" applyAlignment="1">
      <alignment vertical="center" wrapText="1" shrinkToFit="1"/>
    </xf>
    <xf numFmtId="4" fontId="9" fillId="33" borderId="10" xfId="0" applyNumberFormat="1" applyFont="1" applyFill="1" applyBorder="1" applyAlignment="1">
      <alignment horizontal="center" vertical="center" wrapText="1" shrinkToFit="1"/>
    </xf>
    <xf numFmtId="2" fontId="1" fillId="35" borderId="0" xfId="0" applyNumberFormat="1" applyFont="1" applyFill="1" applyBorder="1" applyAlignment="1">
      <alignment horizontal="center" vertical="center" wrapText="1" shrinkToFit="1"/>
    </xf>
    <xf numFmtId="2" fontId="1" fillId="35" borderId="0" xfId="0" applyNumberFormat="1" applyFont="1" applyFill="1" applyBorder="1" applyAlignment="1">
      <alignment horizontal="center" wrapText="1" shrinkToFit="1"/>
    </xf>
    <xf numFmtId="0" fontId="1" fillId="35" borderId="0" xfId="0" applyFont="1" applyFill="1" applyBorder="1" applyAlignment="1">
      <alignment wrapText="1" shrinkToFit="1"/>
    </xf>
    <xf numFmtId="0" fontId="1" fillId="35" borderId="0" xfId="0" applyFont="1" applyFill="1" applyAlignment="1">
      <alignment wrapText="1" shrinkToFit="1"/>
    </xf>
    <xf numFmtId="0" fontId="1" fillId="34" borderId="0" xfId="0" applyFont="1" applyFill="1" applyAlignment="1">
      <alignment wrapText="1" shrinkToFit="1"/>
    </xf>
    <xf numFmtId="3" fontId="1" fillId="33" borderId="10" xfId="0" applyNumberFormat="1" applyFont="1" applyFill="1" applyBorder="1" applyAlignment="1">
      <alignment vertical="center" wrapText="1" shrinkToFit="1"/>
    </xf>
    <xf numFmtId="2" fontId="9" fillId="33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9"/>
  <sheetViews>
    <sheetView tabSelected="1" zoomScale="140" zoomScaleNormal="140" zoomScaleSheetLayoutView="210" workbookViewId="0" topLeftCell="A1">
      <selection activeCell="C13" sqref="C13"/>
    </sheetView>
  </sheetViews>
  <sheetFormatPr defaultColWidth="9.00390625" defaultRowHeight="12.75"/>
  <cols>
    <col min="1" max="1" width="42.125" style="39" customWidth="1"/>
    <col min="2" max="2" width="8.00390625" style="39" customWidth="1"/>
    <col min="3" max="3" width="8.75390625" style="39" customWidth="1"/>
    <col min="4" max="4" width="15.625" style="49" customWidth="1"/>
    <col min="5" max="5" width="15.875" style="58" customWidth="1"/>
    <col min="6" max="6" width="15.125" style="4" customWidth="1"/>
    <col min="7" max="7" width="11.625" style="71" customWidth="1"/>
    <col min="8" max="8" width="13.00390625" style="39" customWidth="1"/>
    <col min="9" max="9" width="8.375" style="6" customWidth="1"/>
    <col min="10" max="10" width="13.75390625" style="6" customWidth="1"/>
    <col min="12" max="13" width="10.125" style="0" bestFit="1" customWidth="1"/>
  </cols>
  <sheetData>
    <row r="1" spans="1:10" ht="16.5" customHeight="1">
      <c r="A1" s="152" t="s">
        <v>57</v>
      </c>
      <c r="B1" s="152"/>
      <c r="C1" s="152"/>
      <c r="D1" s="152"/>
      <c r="E1" s="152"/>
      <c r="F1" s="154" t="s">
        <v>32</v>
      </c>
      <c r="G1" s="154"/>
      <c r="H1" s="153"/>
      <c r="I1" s="153"/>
      <c r="J1" s="1"/>
    </row>
    <row r="2" spans="1:43" ht="6.75" customHeight="1">
      <c r="A2" s="30"/>
      <c r="B2" s="34"/>
      <c r="C2" s="34"/>
      <c r="D2" s="40"/>
      <c r="E2" s="50"/>
      <c r="F2" s="13"/>
      <c r="G2" s="59"/>
      <c r="H2" s="72"/>
      <c r="I2" s="114"/>
      <c r="J2" s="115"/>
      <c r="K2" s="89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</row>
    <row r="3" spans="1:43" s="148" customFormat="1" ht="54" customHeight="1">
      <c r="A3" s="140" t="s">
        <v>52</v>
      </c>
      <c r="B3" s="140" t="s">
        <v>0</v>
      </c>
      <c r="C3" s="140" t="s">
        <v>1</v>
      </c>
      <c r="D3" s="141" t="s">
        <v>30</v>
      </c>
      <c r="E3" s="141" t="s">
        <v>16</v>
      </c>
      <c r="F3" s="142" t="s">
        <v>60</v>
      </c>
      <c r="G3" s="143" t="s">
        <v>29</v>
      </c>
      <c r="H3" s="140" t="s">
        <v>63</v>
      </c>
      <c r="I3" s="144"/>
      <c r="J3" s="145"/>
      <c r="K3" s="146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</row>
    <row r="4" spans="1:43" ht="13.5" customHeight="1">
      <c r="A4" s="31" t="s">
        <v>64</v>
      </c>
      <c r="B4" s="31"/>
      <c r="C4" s="31">
        <v>1111</v>
      </c>
      <c r="D4" s="41">
        <v>1119000</v>
      </c>
      <c r="E4" s="46">
        <v>1150597</v>
      </c>
      <c r="F4" s="29">
        <v>1298000</v>
      </c>
      <c r="G4" s="60">
        <f>F4/D4*100</f>
        <v>115.9964253798034</v>
      </c>
      <c r="H4" s="60">
        <f>F4/E4*100</f>
        <v>112.81100159308602</v>
      </c>
      <c r="I4" s="117"/>
      <c r="J4" s="118"/>
      <c r="K4" s="89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1:43" ht="13.5" customHeight="1">
      <c r="A5" s="31" t="s">
        <v>65</v>
      </c>
      <c r="B5" s="31"/>
      <c r="C5" s="31">
        <v>1112</v>
      </c>
      <c r="D5" s="41">
        <v>26000</v>
      </c>
      <c r="E5" s="46">
        <v>31005</v>
      </c>
      <c r="F5" s="29">
        <v>33000</v>
      </c>
      <c r="G5" s="60">
        <f aca="true" t="shared" si="0" ref="G5:G35">F5/D5*100</f>
        <v>126.92307692307692</v>
      </c>
      <c r="H5" s="60">
        <f aca="true" t="shared" si="1" ref="H5:H35">F5/E5*100</f>
        <v>106.43444605708756</v>
      </c>
      <c r="I5" s="117"/>
      <c r="J5" s="118"/>
      <c r="K5" s="89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1:43" ht="13.5" customHeight="1">
      <c r="A6" s="31" t="s">
        <v>2</v>
      </c>
      <c r="B6" s="31"/>
      <c r="C6" s="31">
        <v>1113</v>
      </c>
      <c r="D6" s="41">
        <v>103000</v>
      </c>
      <c r="E6" s="46">
        <v>108029</v>
      </c>
      <c r="F6" s="27">
        <v>104000</v>
      </c>
      <c r="G6" s="60">
        <f t="shared" si="0"/>
        <v>100.97087378640776</v>
      </c>
      <c r="H6" s="60">
        <f t="shared" si="1"/>
        <v>96.27044589878643</v>
      </c>
      <c r="I6" s="117"/>
      <c r="J6" s="118"/>
      <c r="K6" s="89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</row>
    <row r="7" spans="1:43" ht="13.5" customHeight="1">
      <c r="A7" s="31" t="s">
        <v>3</v>
      </c>
      <c r="B7" s="31"/>
      <c r="C7" s="31">
        <v>1121</v>
      </c>
      <c r="D7" s="41">
        <v>1172000</v>
      </c>
      <c r="E7" s="46">
        <v>1149618</v>
      </c>
      <c r="F7" s="27">
        <v>1162000</v>
      </c>
      <c r="G7" s="60">
        <f t="shared" si="0"/>
        <v>99.14675767918088</v>
      </c>
      <c r="H7" s="60">
        <f t="shared" si="1"/>
        <v>101.0770534212234</v>
      </c>
      <c r="I7" s="117"/>
      <c r="J7" s="118"/>
      <c r="K7" s="89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</row>
    <row r="8" spans="1:43" ht="13.5" customHeight="1">
      <c r="A8" s="31" t="s">
        <v>17</v>
      </c>
      <c r="B8" s="31"/>
      <c r="C8" s="31">
        <v>1122</v>
      </c>
      <c r="D8" s="41">
        <v>0</v>
      </c>
      <c r="E8" s="46">
        <v>221160</v>
      </c>
      <c r="F8" s="27">
        <v>0</v>
      </c>
      <c r="G8" s="60"/>
      <c r="H8" s="60">
        <f t="shared" si="1"/>
        <v>0</v>
      </c>
      <c r="I8" s="117"/>
      <c r="J8" s="118"/>
      <c r="K8" s="89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</row>
    <row r="9" spans="1:43" ht="13.5" customHeight="1">
      <c r="A9" s="31" t="s">
        <v>4</v>
      </c>
      <c r="B9" s="31"/>
      <c r="C9" s="31">
        <v>1211</v>
      </c>
      <c r="D9" s="41">
        <v>2329000</v>
      </c>
      <c r="E9" s="46">
        <v>2334243</v>
      </c>
      <c r="F9" s="27">
        <v>2755000</v>
      </c>
      <c r="G9" s="60">
        <f t="shared" si="0"/>
        <v>118.29111206526406</v>
      </c>
      <c r="H9" s="60">
        <f t="shared" si="1"/>
        <v>118.02541552014935</v>
      </c>
      <c r="I9" s="117"/>
      <c r="J9" s="118"/>
      <c r="K9" s="89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</row>
    <row r="10" spans="1:43" ht="13.5" customHeight="1">
      <c r="A10" s="31" t="s">
        <v>18</v>
      </c>
      <c r="B10" s="31"/>
      <c r="C10" s="31">
        <v>1334</v>
      </c>
      <c r="D10" s="41">
        <v>0</v>
      </c>
      <c r="E10" s="46">
        <v>2203</v>
      </c>
      <c r="F10" s="27">
        <v>5000</v>
      </c>
      <c r="G10" s="60"/>
      <c r="H10" s="60">
        <f t="shared" si="1"/>
        <v>226.96323195642307</v>
      </c>
      <c r="I10" s="117"/>
      <c r="J10" s="118"/>
      <c r="K10" s="89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</row>
    <row r="11" spans="1:43" ht="13.5" customHeight="1">
      <c r="A11" s="31" t="s">
        <v>5</v>
      </c>
      <c r="B11" s="31"/>
      <c r="C11" s="31">
        <v>1340</v>
      </c>
      <c r="D11" s="41">
        <v>182000</v>
      </c>
      <c r="E11" s="46">
        <v>171840</v>
      </c>
      <c r="F11" s="27">
        <v>180000</v>
      </c>
      <c r="G11" s="60">
        <f t="shared" si="0"/>
        <v>98.9010989010989</v>
      </c>
      <c r="H11" s="60">
        <f t="shared" si="1"/>
        <v>104.74860335195531</v>
      </c>
      <c r="I11" s="117"/>
      <c r="J11" s="118"/>
      <c r="K11" s="89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</row>
    <row r="12" spans="1:43" ht="13.5" customHeight="1">
      <c r="A12" s="31" t="s">
        <v>6</v>
      </c>
      <c r="B12" s="31"/>
      <c r="C12" s="31">
        <v>1341</v>
      </c>
      <c r="D12" s="41">
        <v>6000</v>
      </c>
      <c r="E12" s="46">
        <v>5547</v>
      </c>
      <c r="F12" s="27">
        <v>5500</v>
      </c>
      <c r="G12" s="60">
        <f t="shared" si="0"/>
        <v>91.66666666666666</v>
      </c>
      <c r="H12" s="60">
        <f t="shared" si="1"/>
        <v>99.15269515053183</v>
      </c>
      <c r="I12" s="117"/>
      <c r="J12" s="118"/>
      <c r="K12" s="89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</row>
    <row r="13" spans="1:43" ht="13.5" customHeight="1">
      <c r="A13" s="31" t="s">
        <v>7</v>
      </c>
      <c r="B13" s="31"/>
      <c r="C13" s="31">
        <v>1343</v>
      </c>
      <c r="D13" s="41">
        <v>500</v>
      </c>
      <c r="E13" s="46">
        <v>0</v>
      </c>
      <c r="F13" s="27">
        <v>500</v>
      </c>
      <c r="G13" s="60">
        <f t="shared" si="0"/>
        <v>100</v>
      </c>
      <c r="H13" s="60"/>
      <c r="I13" s="117"/>
      <c r="J13" s="118"/>
      <c r="K13" s="89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</row>
    <row r="14" spans="1:43" ht="13.5" customHeight="1">
      <c r="A14" s="31" t="s">
        <v>8</v>
      </c>
      <c r="B14" s="31"/>
      <c r="C14" s="31">
        <v>1344</v>
      </c>
      <c r="D14" s="41">
        <v>500</v>
      </c>
      <c r="E14" s="46">
        <v>0</v>
      </c>
      <c r="F14" s="27">
        <v>500</v>
      </c>
      <c r="G14" s="60">
        <f t="shared" si="0"/>
        <v>100</v>
      </c>
      <c r="H14" s="60"/>
      <c r="I14" s="117"/>
      <c r="J14" s="118"/>
      <c r="K14" s="89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</row>
    <row r="15" spans="1:43" ht="13.5" customHeight="1">
      <c r="A15" s="31" t="s">
        <v>14</v>
      </c>
      <c r="B15" s="31"/>
      <c r="C15" s="31">
        <v>1346</v>
      </c>
      <c r="D15" s="41">
        <v>500</v>
      </c>
      <c r="E15" s="46">
        <v>40</v>
      </c>
      <c r="F15" s="27">
        <v>500</v>
      </c>
      <c r="G15" s="60">
        <f t="shared" si="0"/>
        <v>100</v>
      </c>
      <c r="H15" s="60">
        <f t="shared" si="1"/>
        <v>1250</v>
      </c>
      <c r="I15" s="117"/>
      <c r="J15" s="118"/>
      <c r="K15" s="89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</row>
    <row r="16" spans="1:43" ht="13.5" customHeight="1">
      <c r="A16" s="31" t="s">
        <v>23</v>
      </c>
      <c r="B16" s="31"/>
      <c r="C16" s="31">
        <v>1356</v>
      </c>
      <c r="D16" s="41">
        <v>10700</v>
      </c>
      <c r="E16" s="46">
        <v>107156</v>
      </c>
      <c r="F16" s="27">
        <v>107000</v>
      </c>
      <c r="G16" s="60">
        <f t="shared" si="0"/>
        <v>1000</v>
      </c>
      <c r="H16" s="60">
        <f t="shared" si="1"/>
        <v>99.85441785807608</v>
      </c>
      <c r="I16" s="117"/>
      <c r="J16" s="118"/>
      <c r="K16" s="89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</row>
    <row r="17" spans="1:43" ht="13.5" customHeight="1">
      <c r="A17" s="31" t="s">
        <v>9</v>
      </c>
      <c r="B17" s="31"/>
      <c r="C17" s="31">
        <v>1361</v>
      </c>
      <c r="D17" s="41">
        <v>10000</v>
      </c>
      <c r="E17" s="46">
        <v>6550</v>
      </c>
      <c r="F17" s="27">
        <v>8000</v>
      </c>
      <c r="G17" s="60">
        <f t="shared" si="0"/>
        <v>80</v>
      </c>
      <c r="H17" s="60">
        <f t="shared" si="1"/>
        <v>122.13740458015268</v>
      </c>
      <c r="I17" s="117"/>
      <c r="J17" s="118"/>
      <c r="K17" s="89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</row>
    <row r="18" spans="1:43" ht="13.5" customHeight="1">
      <c r="A18" s="31" t="s">
        <v>19</v>
      </c>
      <c r="B18" s="31"/>
      <c r="C18" s="31">
        <v>1381</v>
      </c>
      <c r="D18" s="41">
        <v>0</v>
      </c>
      <c r="E18" s="46">
        <v>86461</v>
      </c>
      <c r="F18" s="27">
        <v>85000</v>
      </c>
      <c r="G18" s="60"/>
      <c r="H18" s="60">
        <f t="shared" si="1"/>
        <v>98.31022079319</v>
      </c>
      <c r="I18" s="117"/>
      <c r="J18" s="118"/>
      <c r="K18" s="89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ht="13.5" customHeight="1">
      <c r="A19" s="31" t="s">
        <v>24</v>
      </c>
      <c r="B19" s="31"/>
      <c r="C19" s="31">
        <v>1383</v>
      </c>
      <c r="D19" s="41">
        <v>21000</v>
      </c>
      <c r="E19" s="46">
        <v>7075</v>
      </c>
      <c r="F19" s="27">
        <v>0</v>
      </c>
      <c r="G19" s="60">
        <f t="shared" si="0"/>
        <v>0</v>
      </c>
      <c r="H19" s="60">
        <f t="shared" si="1"/>
        <v>0</v>
      </c>
      <c r="I19" s="117"/>
      <c r="J19" s="118"/>
      <c r="K19" s="89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</row>
    <row r="20" spans="1:43" ht="13.5" customHeight="1">
      <c r="A20" s="31" t="s">
        <v>25</v>
      </c>
      <c r="B20" s="31"/>
      <c r="C20" s="31">
        <v>1381</v>
      </c>
      <c r="D20" s="41">
        <v>35000</v>
      </c>
      <c r="E20" s="46">
        <v>8746</v>
      </c>
      <c r="F20" s="27">
        <v>0</v>
      </c>
      <c r="G20" s="60">
        <f t="shared" si="0"/>
        <v>0</v>
      </c>
      <c r="H20" s="60">
        <f t="shared" si="1"/>
        <v>0</v>
      </c>
      <c r="I20" s="117"/>
      <c r="J20" s="118"/>
      <c r="K20" s="89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</row>
    <row r="21" spans="1:43" ht="13.5" customHeight="1">
      <c r="A21" s="31" t="s">
        <v>10</v>
      </c>
      <c r="B21" s="31"/>
      <c r="C21" s="31">
        <v>1511</v>
      </c>
      <c r="D21" s="41">
        <v>830000</v>
      </c>
      <c r="E21" s="46">
        <v>1116668</v>
      </c>
      <c r="F21" s="27">
        <v>1000000</v>
      </c>
      <c r="G21" s="60">
        <f t="shared" si="0"/>
        <v>120.48192771084338</v>
      </c>
      <c r="H21" s="60">
        <f t="shared" si="1"/>
        <v>89.55213187805148</v>
      </c>
      <c r="I21" s="117"/>
      <c r="J21" s="118"/>
      <c r="K21" s="89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</row>
    <row r="22" spans="1:43" s="23" customFormat="1" ht="13.5" customHeight="1">
      <c r="A22" s="32" t="s">
        <v>12</v>
      </c>
      <c r="B22" s="32"/>
      <c r="C22" s="32"/>
      <c r="D22" s="42">
        <f>SUM(D4:D21)</f>
        <v>5845200</v>
      </c>
      <c r="E22" s="51">
        <f>SUM(E4:E21)</f>
        <v>6506938</v>
      </c>
      <c r="F22" s="28">
        <f>SUM(F4:F21)</f>
        <v>6744000</v>
      </c>
      <c r="G22" s="61">
        <f t="shared" si="0"/>
        <v>115.37671935947445</v>
      </c>
      <c r="H22" s="61">
        <f t="shared" si="1"/>
        <v>103.64321897642179</v>
      </c>
      <c r="I22" s="119"/>
      <c r="J22" s="120"/>
      <c r="K22" s="121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</row>
    <row r="23" spans="1:43" s="10" customFormat="1" ht="13.5" customHeight="1">
      <c r="A23" s="31" t="s">
        <v>33</v>
      </c>
      <c r="B23" s="31">
        <v>1032</v>
      </c>
      <c r="C23" s="31"/>
      <c r="D23" s="41">
        <v>3000</v>
      </c>
      <c r="E23" s="46">
        <v>0</v>
      </c>
      <c r="F23" s="27">
        <v>200000</v>
      </c>
      <c r="G23" s="60">
        <f t="shared" si="0"/>
        <v>6666.666666666667</v>
      </c>
      <c r="H23" s="60"/>
      <c r="I23" s="123"/>
      <c r="J23" s="124"/>
      <c r="K23" s="125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</row>
    <row r="24" spans="1:43" s="5" customFormat="1" ht="13.5" customHeight="1">
      <c r="A24" s="31" t="s">
        <v>34</v>
      </c>
      <c r="B24" s="31">
        <v>3349</v>
      </c>
      <c r="C24" s="31"/>
      <c r="D24" s="41">
        <v>1400</v>
      </c>
      <c r="E24" s="46">
        <v>1550</v>
      </c>
      <c r="F24" s="27">
        <v>1500</v>
      </c>
      <c r="G24" s="60">
        <f t="shared" si="0"/>
        <v>107.14285714285714</v>
      </c>
      <c r="H24" s="60">
        <f t="shared" si="1"/>
        <v>96.7741935483871</v>
      </c>
      <c r="I24" s="117"/>
      <c r="J24" s="118"/>
      <c r="K24" s="96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</row>
    <row r="25" spans="1:43" s="10" customFormat="1" ht="13.5" customHeight="1">
      <c r="A25" s="31" t="s">
        <v>35</v>
      </c>
      <c r="B25" s="31">
        <v>3392</v>
      </c>
      <c r="C25" s="31"/>
      <c r="D25" s="41">
        <v>10000</v>
      </c>
      <c r="E25" s="46">
        <v>16164</v>
      </c>
      <c r="F25" s="27">
        <v>16000</v>
      </c>
      <c r="G25" s="60">
        <f t="shared" si="0"/>
        <v>160</v>
      </c>
      <c r="H25" s="60">
        <f t="shared" si="1"/>
        <v>98.9853996535511</v>
      </c>
      <c r="I25" s="123"/>
      <c r="J25" s="124"/>
      <c r="K25" s="125"/>
      <c r="L25" s="125"/>
      <c r="M25" s="125"/>
      <c r="N25" s="125"/>
      <c r="O25" s="125"/>
      <c r="P25" s="125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</row>
    <row r="26" spans="1:43" ht="13.5" customHeight="1">
      <c r="A26" s="31" t="s">
        <v>36</v>
      </c>
      <c r="B26" s="31">
        <v>3612</v>
      </c>
      <c r="C26" s="31"/>
      <c r="D26" s="41">
        <v>940000</v>
      </c>
      <c r="E26" s="46">
        <v>977556</v>
      </c>
      <c r="F26" s="27">
        <v>932600</v>
      </c>
      <c r="G26" s="60">
        <f t="shared" si="0"/>
        <v>99.21276595744682</v>
      </c>
      <c r="H26" s="60">
        <f t="shared" si="1"/>
        <v>95.40118417768394</v>
      </c>
      <c r="I26" s="117"/>
      <c r="J26" s="118"/>
      <c r="K26" s="89"/>
      <c r="L26" s="89"/>
      <c r="M26" s="89"/>
      <c r="N26" s="89"/>
      <c r="O26" s="89"/>
      <c r="P26" s="89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</row>
    <row r="27" spans="1:43" s="8" customFormat="1" ht="13.5" customHeight="1">
      <c r="A27" s="31" t="s">
        <v>37</v>
      </c>
      <c r="B27" s="31">
        <v>3613</v>
      </c>
      <c r="C27" s="31"/>
      <c r="D27" s="41">
        <v>69700</v>
      </c>
      <c r="E27" s="46">
        <v>69308</v>
      </c>
      <c r="F27" s="27">
        <v>68700</v>
      </c>
      <c r="G27" s="60">
        <f t="shared" si="0"/>
        <v>98.56527977044476</v>
      </c>
      <c r="H27" s="60">
        <f t="shared" si="1"/>
        <v>99.12275639175853</v>
      </c>
      <c r="I27" s="128"/>
      <c r="J27" s="129"/>
      <c r="K27" s="129"/>
      <c r="L27" s="129"/>
      <c r="M27" s="129"/>
      <c r="N27" s="129"/>
      <c r="O27" s="129"/>
      <c r="P27" s="129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</row>
    <row r="28" spans="1:43" s="8" customFormat="1" ht="13.5" customHeight="1">
      <c r="A28" s="31" t="s">
        <v>45</v>
      </c>
      <c r="B28" s="31">
        <v>3631</v>
      </c>
      <c r="C28" s="31"/>
      <c r="D28" s="41">
        <v>0</v>
      </c>
      <c r="E28" s="46">
        <v>4099</v>
      </c>
      <c r="F28" s="27">
        <v>4000</v>
      </c>
      <c r="G28" s="60"/>
      <c r="H28" s="60">
        <f t="shared" si="1"/>
        <v>97.58477677482313</v>
      </c>
      <c r="I28" s="128"/>
      <c r="J28" s="129"/>
      <c r="K28" s="129"/>
      <c r="L28" s="129"/>
      <c r="M28" s="129"/>
      <c r="N28" s="129"/>
      <c r="O28" s="129"/>
      <c r="P28" s="129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</row>
    <row r="29" spans="1:43" s="8" customFormat="1" ht="13.5" customHeight="1">
      <c r="A29" s="31" t="s">
        <v>38</v>
      </c>
      <c r="B29" s="31">
        <v>3639</v>
      </c>
      <c r="C29" s="31"/>
      <c r="D29" s="41">
        <v>126000</v>
      </c>
      <c r="E29" s="46">
        <v>382811</v>
      </c>
      <c r="F29" s="27">
        <v>220000</v>
      </c>
      <c r="G29" s="60">
        <f t="shared" si="0"/>
        <v>174.6031746031746</v>
      </c>
      <c r="H29" s="60">
        <f t="shared" si="1"/>
        <v>57.469612942156836</v>
      </c>
      <c r="I29" s="128"/>
      <c r="J29" s="129"/>
      <c r="K29" s="129"/>
      <c r="L29" s="129"/>
      <c r="M29" s="129"/>
      <c r="N29" s="129"/>
      <c r="O29" s="129"/>
      <c r="P29" s="129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</row>
    <row r="30" spans="1:43" s="8" customFormat="1" ht="13.5" customHeight="1">
      <c r="A30" s="31" t="s">
        <v>39</v>
      </c>
      <c r="B30" s="31">
        <v>3699</v>
      </c>
      <c r="C30" s="31"/>
      <c r="D30" s="41">
        <v>1728000</v>
      </c>
      <c r="E30" s="46">
        <v>1759547</v>
      </c>
      <c r="F30" s="27">
        <v>1800600</v>
      </c>
      <c r="G30" s="60">
        <f t="shared" si="0"/>
        <v>104.20138888888889</v>
      </c>
      <c r="H30" s="60">
        <f t="shared" si="1"/>
        <v>102.33315734106563</v>
      </c>
      <c r="I30" s="128"/>
      <c r="J30" s="129"/>
      <c r="K30" s="129"/>
      <c r="L30" s="129"/>
      <c r="M30" s="129"/>
      <c r="N30" s="129"/>
      <c r="O30" s="129"/>
      <c r="P30" s="129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</row>
    <row r="31" spans="1:43" s="8" customFormat="1" ht="13.5" customHeight="1">
      <c r="A31" s="31" t="s">
        <v>40</v>
      </c>
      <c r="B31" s="31">
        <v>3714</v>
      </c>
      <c r="C31" s="31"/>
      <c r="D31" s="41">
        <v>250000</v>
      </c>
      <c r="E31" s="46">
        <v>368942</v>
      </c>
      <c r="F31" s="27">
        <v>300000</v>
      </c>
      <c r="G31" s="60">
        <f t="shared" si="0"/>
        <v>120</v>
      </c>
      <c r="H31" s="60">
        <f t="shared" si="1"/>
        <v>81.31359400664603</v>
      </c>
      <c r="I31" s="128"/>
      <c r="J31" s="129"/>
      <c r="K31" s="129"/>
      <c r="L31" s="129"/>
      <c r="M31" s="129"/>
      <c r="N31" s="129"/>
      <c r="O31" s="129"/>
      <c r="P31" s="129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</row>
    <row r="32" spans="1:43" s="8" customFormat="1" ht="13.5" customHeight="1">
      <c r="A32" s="31" t="s">
        <v>41</v>
      </c>
      <c r="B32" s="31">
        <v>3725</v>
      </c>
      <c r="C32" s="31"/>
      <c r="D32" s="41">
        <v>55000</v>
      </c>
      <c r="E32" s="46">
        <v>66840</v>
      </c>
      <c r="F32" s="27">
        <v>67000</v>
      </c>
      <c r="G32" s="60">
        <f t="shared" si="0"/>
        <v>121.81818181818183</v>
      </c>
      <c r="H32" s="60">
        <f t="shared" si="1"/>
        <v>100.2393776181927</v>
      </c>
      <c r="I32" s="128"/>
      <c r="J32" s="129"/>
      <c r="K32" s="129"/>
      <c r="L32" s="129"/>
      <c r="M32" s="129"/>
      <c r="N32" s="129"/>
      <c r="O32" s="129"/>
      <c r="P32" s="129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</row>
    <row r="33" spans="1:43" s="8" customFormat="1" ht="13.5" customHeight="1">
      <c r="A33" s="31" t="s">
        <v>42</v>
      </c>
      <c r="B33" s="31">
        <v>6171</v>
      </c>
      <c r="C33" s="31"/>
      <c r="D33" s="41">
        <v>57000</v>
      </c>
      <c r="E33" s="46">
        <v>46525</v>
      </c>
      <c r="F33" s="27">
        <v>85800</v>
      </c>
      <c r="G33" s="60">
        <f t="shared" si="0"/>
        <v>150.5263157894737</v>
      </c>
      <c r="H33" s="60">
        <f t="shared" si="1"/>
        <v>184.416980118216</v>
      </c>
      <c r="I33" s="128"/>
      <c r="J33" s="129"/>
      <c r="K33" s="129"/>
      <c r="L33" s="129"/>
      <c r="M33" s="129"/>
      <c r="N33" s="129"/>
      <c r="O33" s="129"/>
      <c r="P33" s="129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</row>
    <row r="34" spans="1:43" s="8" customFormat="1" ht="13.5" customHeight="1">
      <c r="A34" s="31" t="s">
        <v>43</v>
      </c>
      <c r="B34" s="31">
        <v>6310</v>
      </c>
      <c r="C34" s="31"/>
      <c r="D34" s="41">
        <v>1000</v>
      </c>
      <c r="E34" s="46">
        <v>1494</v>
      </c>
      <c r="F34" s="27">
        <v>1000</v>
      </c>
      <c r="G34" s="60">
        <f t="shared" si="0"/>
        <v>100</v>
      </c>
      <c r="H34" s="60">
        <f t="shared" si="1"/>
        <v>66.93440428380187</v>
      </c>
      <c r="I34" s="128"/>
      <c r="J34" s="129"/>
      <c r="K34" s="129"/>
      <c r="L34" s="129"/>
      <c r="M34" s="129"/>
      <c r="N34" s="129"/>
      <c r="O34" s="129"/>
      <c r="P34" s="129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</row>
    <row r="35" spans="1:43" s="23" customFormat="1" ht="13.5" customHeight="1">
      <c r="A35" s="32" t="s">
        <v>44</v>
      </c>
      <c r="B35" s="32"/>
      <c r="C35" s="32"/>
      <c r="D35" s="42">
        <f>SUM(D23:D34)</f>
        <v>3241100</v>
      </c>
      <c r="E35" s="51">
        <f>SUM(E23:E34)</f>
        <v>3694836</v>
      </c>
      <c r="F35" s="28">
        <f>SUM(F23:F34)</f>
        <v>3697200</v>
      </c>
      <c r="G35" s="61">
        <f t="shared" si="0"/>
        <v>114.0723828329888</v>
      </c>
      <c r="H35" s="61">
        <f t="shared" si="1"/>
        <v>100.06398118888092</v>
      </c>
      <c r="I35" s="131"/>
      <c r="J35" s="132"/>
      <c r="K35" s="121"/>
      <c r="L35" s="121"/>
      <c r="M35" s="121"/>
      <c r="N35" s="121"/>
      <c r="O35" s="121"/>
      <c r="P35" s="121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</row>
    <row r="36" spans="1:43" ht="39.75" customHeight="1">
      <c r="A36" s="153" t="s">
        <v>58</v>
      </c>
      <c r="B36" s="153"/>
      <c r="C36" s="153"/>
      <c r="D36" s="153"/>
      <c r="E36" s="153"/>
      <c r="F36" s="24"/>
      <c r="G36" s="62"/>
      <c r="H36" s="77"/>
      <c r="I36" s="114"/>
      <c r="J36" s="115"/>
      <c r="K36" s="89"/>
      <c r="L36" s="89"/>
      <c r="M36" s="89"/>
      <c r="N36" s="89"/>
      <c r="O36" s="89"/>
      <c r="P36" s="89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</row>
    <row r="37" spans="1:43" s="151" customFormat="1" ht="60" customHeight="1">
      <c r="A37" s="140" t="s">
        <v>54</v>
      </c>
      <c r="B37" s="140" t="s">
        <v>0</v>
      </c>
      <c r="C37" s="140" t="s">
        <v>1</v>
      </c>
      <c r="D37" s="141" t="s">
        <v>30</v>
      </c>
      <c r="E37" s="141" t="s">
        <v>16</v>
      </c>
      <c r="F37" s="149" t="s">
        <v>61</v>
      </c>
      <c r="G37" s="143" t="s">
        <v>29</v>
      </c>
      <c r="H37" s="150" t="s">
        <v>31</v>
      </c>
      <c r="I37" s="144"/>
      <c r="J37" s="145"/>
      <c r="K37" s="146"/>
      <c r="L37" s="146"/>
      <c r="M37" s="146"/>
      <c r="N37" s="146"/>
      <c r="O37" s="146"/>
      <c r="P37" s="146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</row>
    <row r="38" spans="1:43" s="10" customFormat="1" ht="15" customHeight="1">
      <c r="A38" s="31" t="s">
        <v>20</v>
      </c>
      <c r="B38" s="31"/>
      <c r="C38" s="31">
        <v>2460</v>
      </c>
      <c r="D38" s="41">
        <v>0</v>
      </c>
      <c r="E38" s="46">
        <v>100000</v>
      </c>
      <c r="F38" s="15">
        <v>0</v>
      </c>
      <c r="G38" s="63"/>
      <c r="H38" s="73">
        <f aca="true" t="shared" si="2" ref="H38:H47">F38/E38*100</f>
        <v>0</v>
      </c>
      <c r="I38" s="133"/>
      <c r="J38" s="134"/>
      <c r="K38" s="125"/>
      <c r="L38" s="125"/>
      <c r="M38" s="125"/>
      <c r="N38" s="125"/>
      <c r="O38" s="125"/>
      <c r="P38" s="125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</row>
    <row r="39" spans="1:43" s="10" customFormat="1" ht="15" customHeight="1">
      <c r="A39" s="31" t="s">
        <v>46</v>
      </c>
      <c r="B39" s="31"/>
      <c r="C39" s="31">
        <v>4111</v>
      </c>
      <c r="D39" s="41">
        <v>0</v>
      </c>
      <c r="E39" s="46">
        <v>24091</v>
      </c>
      <c r="F39" s="15">
        <v>26300</v>
      </c>
      <c r="G39" s="63"/>
      <c r="H39" s="73">
        <f t="shared" si="2"/>
        <v>109.16939936075714</v>
      </c>
      <c r="I39" s="133"/>
      <c r="J39" s="134"/>
      <c r="K39" s="125"/>
      <c r="L39" s="125"/>
      <c r="M39" s="125"/>
      <c r="N39" s="125"/>
      <c r="O39" s="125"/>
      <c r="P39" s="125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</row>
    <row r="40" spans="1:43" ht="15" customHeight="1">
      <c r="A40" s="31" t="s">
        <v>21</v>
      </c>
      <c r="B40" s="31"/>
      <c r="C40" s="31">
        <v>4112</v>
      </c>
      <c r="D40" s="41">
        <v>79900</v>
      </c>
      <c r="E40" s="46">
        <v>79900</v>
      </c>
      <c r="F40" s="16">
        <v>81800</v>
      </c>
      <c r="G40" s="63">
        <f>F40/D40*100</f>
        <v>102.37797246558198</v>
      </c>
      <c r="H40" s="73">
        <f t="shared" si="2"/>
        <v>102.37797246558198</v>
      </c>
      <c r="I40" s="135"/>
      <c r="J40" s="88"/>
      <c r="K40" s="89"/>
      <c r="L40" s="89"/>
      <c r="M40" s="89"/>
      <c r="N40" s="89"/>
      <c r="O40" s="89"/>
      <c r="P40" s="89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</row>
    <row r="41" spans="1:43" ht="15" customHeight="1">
      <c r="A41" s="31" t="s">
        <v>28</v>
      </c>
      <c r="B41" s="31"/>
      <c r="C41" s="31">
        <v>4113</v>
      </c>
      <c r="D41" s="41">
        <v>0</v>
      </c>
      <c r="E41" s="46">
        <v>0</v>
      </c>
      <c r="F41" s="16">
        <v>1626200</v>
      </c>
      <c r="G41" s="63"/>
      <c r="H41" s="73"/>
      <c r="I41" s="135"/>
      <c r="J41" s="88"/>
      <c r="K41" s="89"/>
      <c r="L41" s="89"/>
      <c r="M41" s="89"/>
      <c r="N41" s="89"/>
      <c r="O41" s="89"/>
      <c r="P41" s="89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</row>
    <row r="42" spans="1:24" ht="15" customHeight="1">
      <c r="A42" s="31" t="s">
        <v>47</v>
      </c>
      <c r="B42" s="31"/>
      <c r="C42" s="31">
        <v>4116</v>
      </c>
      <c r="D42" s="41">
        <v>0</v>
      </c>
      <c r="E42" s="46">
        <v>1335453</v>
      </c>
      <c r="F42" s="16"/>
      <c r="G42" s="63"/>
      <c r="H42" s="73">
        <f t="shared" si="2"/>
        <v>0</v>
      </c>
      <c r="I42" s="17"/>
      <c r="J42" s="88"/>
      <c r="K42" s="89"/>
      <c r="L42" s="89"/>
      <c r="M42" s="89"/>
      <c r="N42" s="89"/>
      <c r="O42" s="89"/>
      <c r="P42" s="89"/>
      <c r="Q42" s="116"/>
      <c r="R42" s="116"/>
      <c r="S42" s="116"/>
      <c r="T42" s="116"/>
      <c r="U42" s="116"/>
      <c r="V42" s="116"/>
      <c r="W42" s="116"/>
      <c r="X42" s="116"/>
    </row>
    <row r="43" spans="1:24" ht="15" customHeight="1">
      <c r="A43" s="31" t="s">
        <v>22</v>
      </c>
      <c r="B43" s="31"/>
      <c r="C43" s="31">
        <v>4122</v>
      </c>
      <c r="D43" s="41">
        <v>0</v>
      </c>
      <c r="E43" s="46">
        <v>189000</v>
      </c>
      <c r="F43" s="16">
        <v>0</v>
      </c>
      <c r="G43" s="63"/>
      <c r="H43" s="73">
        <f t="shared" si="2"/>
        <v>0</v>
      </c>
      <c r="I43" s="17"/>
      <c r="J43" s="88"/>
      <c r="K43" s="89"/>
      <c r="L43" s="89"/>
      <c r="M43" s="89"/>
      <c r="N43" s="89"/>
      <c r="O43" s="89"/>
      <c r="P43" s="89"/>
      <c r="Q43" s="116"/>
      <c r="R43" s="116"/>
      <c r="S43" s="116"/>
      <c r="T43" s="116"/>
      <c r="U43" s="116"/>
      <c r="V43" s="116"/>
      <c r="W43" s="116"/>
      <c r="X43" s="116"/>
    </row>
    <row r="44" spans="1:24" ht="15" customHeight="1">
      <c r="A44" s="31" t="s">
        <v>27</v>
      </c>
      <c r="B44" s="31"/>
      <c r="C44" s="31">
        <v>4213</v>
      </c>
      <c r="D44" s="41">
        <v>0</v>
      </c>
      <c r="E44" s="46">
        <v>0</v>
      </c>
      <c r="F44" s="16">
        <v>8844700</v>
      </c>
      <c r="G44" s="63"/>
      <c r="H44" s="73"/>
      <c r="I44" s="17"/>
      <c r="J44" s="88"/>
      <c r="K44" s="89"/>
      <c r="L44" s="89"/>
      <c r="M44" s="89"/>
      <c r="N44" s="89"/>
      <c r="O44" s="89"/>
      <c r="P44" s="89"/>
      <c r="Q44" s="116"/>
      <c r="R44" s="116"/>
      <c r="S44" s="116"/>
      <c r="T44" s="116"/>
      <c r="U44" s="116"/>
      <c r="V44" s="116"/>
      <c r="W44" s="116"/>
      <c r="X44" s="116"/>
    </row>
    <row r="45" spans="1:24" ht="15" customHeight="1">
      <c r="A45" s="31" t="s">
        <v>26</v>
      </c>
      <c r="B45" s="31"/>
      <c r="C45" s="31">
        <v>4216</v>
      </c>
      <c r="D45" s="41">
        <v>0</v>
      </c>
      <c r="E45" s="46">
        <v>358710</v>
      </c>
      <c r="F45" s="16">
        <v>0</v>
      </c>
      <c r="G45" s="63"/>
      <c r="H45" s="73">
        <f t="shared" si="2"/>
        <v>0</v>
      </c>
      <c r="I45" s="17"/>
      <c r="J45" s="88"/>
      <c r="K45" s="89"/>
      <c r="L45" s="89"/>
      <c r="M45" s="89"/>
      <c r="N45" s="89"/>
      <c r="O45" s="89"/>
      <c r="P45" s="89"/>
      <c r="Q45" s="116"/>
      <c r="R45" s="116"/>
      <c r="S45" s="116"/>
      <c r="T45" s="116"/>
      <c r="U45" s="116"/>
      <c r="V45" s="116"/>
      <c r="W45" s="116"/>
      <c r="X45" s="116"/>
    </row>
    <row r="46" spans="1:24" s="80" customFormat="1" ht="15" customHeight="1">
      <c r="A46" s="32" t="s">
        <v>13</v>
      </c>
      <c r="B46" s="32"/>
      <c r="C46" s="32"/>
      <c r="D46" s="42">
        <v>79900</v>
      </c>
      <c r="E46" s="51">
        <f>SUM(E38:E45)</f>
        <v>2087154</v>
      </c>
      <c r="F46" s="42">
        <f>SUM(F38:F45)</f>
        <v>10579000</v>
      </c>
      <c r="G46" s="64">
        <f>F46/D46*100</f>
        <v>13240.300375469338</v>
      </c>
      <c r="H46" s="74">
        <f t="shared" si="2"/>
        <v>506.8624548068805</v>
      </c>
      <c r="I46" s="104"/>
      <c r="J46" s="90"/>
      <c r="K46" s="91"/>
      <c r="L46" s="91"/>
      <c r="M46" s="91"/>
      <c r="N46" s="91"/>
      <c r="O46" s="91"/>
      <c r="P46" s="91"/>
      <c r="Q46" s="136"/>
      <c r="R46" s="136"/>
      <c r="S46" s="136"/>
      <c r="T46" s="136"/>
      <c r="U46" s="136"/>
      <c r="V46" s="136"/>
      <c r="W46" s="136"/>
      <c r="X46" s="136"/>
    </row>
    <row r="47" spans="1:24" s="26" customFormat="1" ht="21.75" customHeight="1">
      <c r="A47" s="32" t="s">
        <v>11</v>
      </c>
      <c r="B47" s="32"/>
      <c r="C47" s="32"/>
      <c r="D47" s="42">
        <f>D22+D35+D46</f>
        <v>9166200</v>
      </c>
      <c r="E47" s="51">
        <f>E22+E35+E46</f>
        <v>12288928</v>
      </c>
      <c r="F47" s="25">
        <f>F22+F35+F46</f>
        <v>21020200</v>
      </c>
      <c r="G47" s="64">
        <f>F47/D47*100</f>
        <v>229.32294735004692</v>
      </c>
      <c r="H47" s="74">
        <f t="shared" si="2"/>
        <v>171.04990768926305</v>
      </c>
      <c r="I47" s="105"/>
      <c r="J47" s="92"/>
      <c r="K47" s="93"/>
      <c r="L47" s="93"/>
      <c r="M47" s="94"/>
      <c r="N47" s="93"/>
      <c r="O47" s="93"/>
      <c r="P47" s="93"/>
      <c r="Q47" s="137"/>
      <c r="R47" s="137"/>
      <c r="S47" s="137"/>
      <c r="T47" s="137"/>
      <c r="U47" s="137"/>
      <c r="V47" s="137"/>
      <c r="W47" s="137"/>
      <c r="X47" s="137"/>
    </row>
    <row r="48" spans="1:24" ht="26.25" customHeight="1">
      <c r="A48" s="79"/>
      <c r="B48" s="79"/>
      <c r="C48" s="33"/>
      <c r="D48" s="43"/>
      <c r="E48" s="52"/>
      <c r="F48" s="19"/>
      <c r="G48" s="65"/>
      <c r="H48" s="78"/>
      <c r="I48" s="17"/>
      <c r="J48" s="88"/>
      <c r="K48" s="89"/>
      <c r="L48" s="89"/>
      <c r="M48" s="95"/>
      <c r="N48" s="89"/>
      <c r="O48" s="89"/>
      <c r="P48" s="89"/>
      <c r="Q48" s="116"/>
      <c r="R48" s="116"/>
      <c r="S48" s="116"/>
      <c r="T48" s="116"/>
      <c r="U48" s="116"/>
      <c r="V48" s="116"/>
      <c r="W48" s="116"/>
      <c r="X48" s="116"/>
    </row>
    <row r="49" spans="1:24" s="5" customFormat="1" ht="10.5" customHeight="1">
      <c r="A49" s="33"/>
      <c r="B49" s="33"/>
      <c r="C49" s="33"/>
      <c r="D49" s="44"/>
      <c r="E49" s="52"/>
      <c r="F49" s="19"/>
      <c r="G49" s="65"/>
      <c r="H49" s="75"/>
      <c r="I49" s="17"/>
      <c r="J49" s="88"/>
      <c r="K49" s="96"/>
      <c r="L49" s="96"/>
      <c r="M49" s="97"/>
      <c r="N49" s="96"/>
      <c r="O49" s="96"/>
      <c r="P49" s="96"/>
      <c r="Q49" s="127"/>
      <c r="R49" s="127"/>
      <c r="S49" s="127"/>
      <c r="T49" s="127"/>
      <c r="U49" s="127"/>
      <c r="V49" s="127"/>
      <c r="W49" s="127"/>
      <c r="X49" s="127"/>
    </row>
    <row r="50" spans="1:24" s="5" customFormat="1" ht="27.75" customHeight="1" hidden="1">
      <c r="A50" s="33"/>
      <c r="B50" s="33"/>
      <c r="C50" s="33"/>
      <c r="D50" s="44"/>
      <c r="E50" s="52"/>
      <c r="F50" s="19"/>
      <c r="G50" s="65"/>
      <c r="H50" s="75"/>
      <c r="I50" s="17"/>
      <c r="J50" s="88"/>
      <c r="K50" s="96"/>
      <c r="L50" s="97"/>
      <c r="M50" s="96"/>
      <c r="N50" s="96"/>
      <c r="O50" s="96"/>
      <c r="P50" s="96"/>
      <c r="Q50" s="127"/>
      <c r="R50" s="127"/>
      <c r="S50" s="127"/>
      <c r="T50" s="127"/>
      <c r="U50" s="127"/>
      <c r="V50" s="127"/>
      <c r="W50" s="127"/>
      <c r="X50" s="127"/>
    </row>
    <row r="51" spans="1:24" s="7" customFormat="1" ht="20.25" customHeight="1">
      <c r="A51" s="153" t="s">
        <v>59</v>
      </c>
      <c r="B51" s="153"/>
      <c r="C51" s="153"/>
      <c r="D51" s="153"/>
      <c r="E51" s="153"/>
      <c r="F51" s="11"/>
      <c r="G51" s="66"/>
      <c r="H51" s="33"/>
      <c r="I51" s="106"/>
      <c r="J51" s="89"/>
      <c r="K51" s="98"/>
      <c r="L51" s="98"/>
      <c r="M51" s="98"/>
      <c r="N51" s="98"/>
      <c r="O51" s="98"/>
      <c r="P51" s="98"/>
      <c r="Q51" s="138"/>
      <c r="R51" s="138"/>
      <c r="S51" s="138"/>
      <c r="T51" s="138"/>
      <c r="U51" s="138"/>
      <c r="V51" s="138"/>
      <c r="W51" s="138"/>
      <c r="X51" s="138"/>
    </row>
    <row r="52" spans="1:24" ht="16.5" customHeight="1">
      <c r="A52" s="30"/>
      <c r="B52" s="30"/>
      <c r="C52" s="30"/>
      <c r="D52" s="40" t="s">
        <v>15</v>
      </c>
      <c r="E52" s="50"/>
      <c r="F52" s="14"/>
      <c r="G52" s="59"/>
      <c r="H52" s="72"/>
      <c r="I52" s="107"/>
      <c r="J52" s="99"/>
      <c r="K52" s="89"/>
      <c r="L52" s="89"/>
      <c r="M52" s="89"/>
      <c r="N52" s="89"/>
      <c r="O52" s="89"/>
      <c r="P52" s="89"/>
      <c r="Q52" s="116"/>
      <c r="R52" s="116"/>
      <c r="S52" s="116"/>
      <c r="T52" s="116"/>
      <c r="U52" s="116"/>
      <c r="V52" s="116"/>
      <c r="W52" s="116"/>
      <c r="X52" s="116"/>
    </row>
    <row r="53" spans="1:24" ht="19.5" customHeight="1" hidden="1" thickBot="1">
      <c r="A53" s="34"/>
      <c r="B53" s="34"/>
      <c r="C53" s="34"/>
      <c r="D53" s="45"/>
      <c r="E53" s="53"/>
      <c r="F53" s="19"/>
      <c r="G53" s="67"/>
      <c r="H53" s="66"/>
      <c r="I53" s="108"/>
      <c r="J53" s="100"/>
      <c r="K53" s="89"/>
      <c r="L53" s="89"/>
      <c r="M53" s="89"/>
      <c r="N53" s="89"/>
      <c r="O53" s="89"/>
      <c r="P53" s="89"/>
      <c r="Q53" s="116"/>
      <c r="R53" s="116"/>
      <c r="S53" s="116"/>
      <c r="T53" s="116"/>
      <c r="U53" s="116"/>
      <c r="V53" s="116"/>
      <c r="W53" s="116"/>
      <c r="X53" s="116"/>
    </row>
    <row r="54" spans="1:24" ht="12" customHeight="1" hidden="1" thickBot="1">
      <c r="A54" s="34"/>
      <c r="B54" s="34"/>
      <c r="C54" s="34"/>
      <c r="D54" s="45"/>
      <c r="E54" s="53"/>
      <c r="F54" s="20"/>
      <c r="G54" s="67"/>
      <c r="H54" s="33"/>
      <c r="I54" s="109"/>
      <c r="J54" s="89"/>
      <c r="K54" s="89"/>
      <c r="L54" s="95"/>
      <c r="M54" s="89"/>
      <c r="N54" s="89"/>
      <c r="O54" s="89"/>
      <c r="P54" s="89"/>
      <c r="Q54" s="116"/>
      <c r="R54" s="116"/>
      <c r="S54" s="116"/>
      <c r="T54" s="116"/>
      <c r="U54" s="116"/>
      <c r="V54" s="116"/>
      <c r="W54" s="116"/>
      <c r="X54" s="116"/>
    </row>
    <row r="55" spans="1:24" ht="12" customHeight="1" hidden="1" thickBot="1">
      <c r="A55" s="34"/>
      <c r="B55" s="34"/>
      <c r="C55" s="34"/>
      <c r="D55" s="45"/>
      <c r="E55" s="53"/>
      <c r="F55" s="20"/>
      <c r="G55" s="67"/>
      <c r="H55" s="65"/>
      <c r="I55" s="110"/>
      <c r="J55" s="101"/>
      <c r="K55" s="89"/>
      <c r="L55" s="89"/>
      <c r="M55" s="89"/>
      <c r="N55" s="89"/>
      <c r="O55" s="89"/>
      <c r="P55" s="89"/>
      <c r="Q55" s="116"/>
      <c r="R55" s="116"/>
      <c r="S55" s="116"/>
      <c r="T55" s="116"/>
      <c r="U55" s="116"/>
      <c r="V55" s="116"/>
      <c r="W55" s="116"/>
      <c r="X55" s="116"/>
    </row>
    <row r="56" spans="1:24" s="87" customFormat="1" ht="43.5" customHeight="1">
      <c r="A56" s="83" t="s">
        <v>15</v>
      </c>
      <c r="B56" s="83"/>
      <c r="C56" s="83"/>
      <c r="D56" s="83" t="s">
        <v>30</v>
      </c>
      <c r="E56" s="83" t="s">
        <v>16</v>
      </c>
      <c r="F56" s="84" t="s">
        <v>62</v>
      </c>
      <c r="G56" s="85" t="s">
        <v>29</v>
      </c>
      <c r="H56" s="86" t="s">
        <v>31</v>
      </c>
      <c r="I56" s="111"/>
      <c r="J56" s="102"/>
      <c r="K56" s="102"/>
      <c r="L56" s="102"/>
      <c r="M56" s="102"/>
      <c r="N56" s="102"/>
      <c r="O56" s="102"/>
      <c r="P56" s="102"/>
      <c r="Q56" s="139"/>
      <c r="R56" s="139"/>
      <c r="S56" s="139"/>
      <c r="T56" s="139"/>
      <c r="U56" s="139"/>
      <c r="V56" s="139"/>
      <c r="W56" s="139"/>
      <c r="X56" s="139"/>
    </row>
    <row r="57" spans="1:24" ht="15" customHeight="1">
      <c r="A57" s="31" t="s">
        <v>48</v>
      </c>
      <c r="B57" s="31"/>
      <c r="C57" s="31">
        <v>8115</v>
      </c>
      <c r="D57" s="46">
        <v>2924400</v>
      </c>
      <c r="E57" s="46">
        <v>-981551</v>
      </c>
      <c r="F57" s="16">
        <v>2723500</v>
      </c>
      <c r="G57" s="60">
        <f>F57/D57*100</f>
        <v>93.13021474490493</v>
      </c>
      <c r="H57" s="60">
        <f>F57/E57*100</f>
        <v>-277.4690260618144</v>
      </c>
      <c r="I57" s="112"/>
      <c r="J57" s="103"/>
      <c r="K57" s="89"/>
      <c r="L57" s="89"/>
      <c r="M57" s="89"/>
      <c r="N57" s="89"/>
      <c r="O57" s="89"/>
      <c r="P57" s="89"/>
      <c r="Q57" s="116"/>
      <c r="R57" s="116"/>
      <c r="S57" s="116"/>
      <c r="T57" s="116"/>
      <c r="U57" s="116"/>
      <c r="V57" s="116"/>
      <c r="W57" s="116"/>
      <c r="X57" s="116"/>
    </row>
    <row r="58" spans="1:24" ht="15" customHeight="1">
      <c r="A58" s="31" t="s">
        <v>49</v>
      </c>
      <c r="B58" s="31"/>
      <c r="C58" s="31">
        <v>8124</v>
      </c>
      <c r="D58" s="46">
        <v>-161000</v>
      </c>
      <c r="E58" s="46">
        <v>-155656</v>
      </c>
      <c r="F58" s="16">
        <v>-161000</v>
      </c>
      <c r="G58" s="60">
        <f>F58/D58*100</f>
        <v>100</v>
      </c>
      <c r="H58" s="60">
        <f>F58/E58*100</f>
        <v>103.43321169758957</v>
      </c>
      <c r="I58" s="110"/>
      <c r="J58" s="101"/>
      <c r="K58" s="89"/>
      <c r="L58" s="89"/>
      <c r="M58" s="89"/>
      <c r="N58" s="89"/>
      <c r="O58" s="89"/>
      <c r="P58" s="89"/>
      <c r="Q58" s="116"/>
      <c r="R58" s="116"/>
      <c r="S58" s="116"/>
      <c r="T58" s="116"/>
      <c r="U58" s="116"/>
      <c r="V58" s="116"/>
      <c r="W58" s="116"/>
      <c r="X58" s="116"/>
    </row>
    <row r="59" spans="1:24" s="82" customFormat="1" ht="15" customHeight="1">
      <c r="A59" s="35" t="s">
        <v>50</v>
      </c>
      <c r="B59" s="35"/>
      <c r="C59" s="35"/>
      <c r="D59" s="54">
        <f>SUM(D57:D58)</f>
        <v>2763400</v>
      </c>
      <c r="E59" s="54">
        <f>SUM(E57:E58)</f>
        <v>-1137207</v>
      </c>
      <c r="F59" s="81">
        <f>SUM(F57:F58)</f>
        <v>2562500</v>
      </c>
      <c r="G59" s="68">
        <f>F59/D59*100</f>
        <v>92.7299703264095</v>
      </c>
      <c r="H59" s="68">
        <f>F59/E59*100</f>
        <v>-225.3327670336183</v>
      </c>
      <c r="I59" s="113"/>
      <c r="J59" s="91"/>
      <c r="K59" s="91"/>
      <c r="L59" s="91"/>
      <c r="M59" s="91"/>
      <c r="N59" s="91"/>
      <c r="O59" s="91"/>
      <c r="P59" s="91"/>
      <c r="Q59" s="136"/>
      <c r="R59" s="136"/>
      <c r="S59" s="136"/>
      <c r="T59" s="136"/>
      <c r="U59" s="136"/>
      <c r="V59" s="136"/>
      <c r="W59" s="136"/>
      <c r="X59" s="136"/>
    </row>
    <row r="60" spans="1:24" ht="12" customHeight="1">
      <c r="A60" s="36"/>
      <c r="B60" s="36"/>
      <c r="C60" s="36"/>
      <c r="D60" s="43"/>
      <c r="E60" s="52"/>
      <c r="F60" s="19"/>
      <c r="G60" s="65"/>
      <c r="H60" s="33"/>
      <c r="I60" s="109"/>
      <c r="J60" s="89"/>
      <c r="K60" s="89"/>
      <c r="L60" s="89"/>
      <c r="M60" s="89"/>
      <c r="N60" s="89"/>
      <c r="O60" s="89"/>
      <c r="P60" s="89"/>
      <c r="Q60" s="116"/>
      <c r="R60" s="116"/>
      <c r="S60" s="116"/>
      <c r="T60" s="116"/>
      <c r="U60" s="116"/>
      <c r="V60" s="116"/>
      <c r="W60" s="116"/>
      <c r="X60" s="116"/>
    </row>
    <row r="61" spans="1:24" ht="12" customHeight="1">
      <c r="A61" s="33"/>
      <c r="B61" s="33"/>
      <c r="C61" s="33"/>
      <c r="D61" s="43"/>
      <c r="E61" s="52"/>
      <c r="F61" s="19"/>
      <c r="G61" s="69"/>
      <c r="H61" s="33"/>
      <c r="I61" s="18"/>
      <c r="J61" s="89"/>
      <c r="K61" s="89"/>
      <c r="L61" s="89"/>
      <c r="M61" s="89"/>
      <c r="N61" s="89"/>
      <c r="O61" s="89"/>
      <c r="P61" s="89"/>
      <c r="Q61" s="116"/>
      <c r="R61" s="116"/>
      <c r="S61" s="116"/>
      <c r="T61" s="116"/>
      <c r="U61" s="116"/>
      <c r="V61" s="116"/>
      <c r="W61" s="116"/>
      <c r="X61" s="116"/>
    </row>
    <row r="62" spans="1:24" ht="12" customHeight="1">
      <c r="A62" s="33" t="s">
        <v>55</v>
      </c>
      <c r="B62" s="33"/>
      <c r="C62" s="33"/>
      <c r="D62" s="43"/>
      <c r="E62" s="52"/>
      <c r="F62" s="19"/>
      <c r="G62" s="65"/>
      <c r="H62" s="33"/>
      <c r="I62" s="18"/>
      <c r="J62" s="89"/>
      <c r="K62" s="89"/>
      <c r="L62" s="89"/>
      <c r="M62" s="89"/>
      <c r="N62" s="89"/>
      <c r="O62" s="89"/>
      <c r="P62" s="89"/>
      <c r="Q62" s="116"/>
      <c r="R62" s="116"/>
      <c r="S62" s="116"/>
      <c r="T62" s="116"/>
      <c r="U62" s="116"/>
      <c r="V62" s="116"/>
      <c r="W62" s="116"/>
      <c r="X62" s="116"/>
    </row>
    <row r="63" spans="1:24" ht="18.75" customHeight="1">
      <c r="A63" s="33"/>
      <c r="B63" s="33"/>
      <c r="C63" s="33"/>
      <c r="D63" s="43"/>
      <c r="E63" s="52"/>
      <c r="F63" s="19"/>
      <c r="G63" s="65"/>
      <c r="H63" s="33"/>
      <c r="I63" s="18"/>
      <c r="J63" s="89"/>
      <c r="K63" s="89"/>
      <c r="L63" s="89"/>
      <c r="M63" s="89"/>
      <c r="N63" s="89"/>
      <c r="O63" s="89"/>
      <c r="P63" s="89"/>
      <c r="Q63" s="116"/>
      <c r="R63" s="116"/>
      <c r="S63" s="116"/>
      <c r="T63" s="116"/>
      <c r="U63" s="116"/>
      <c r="V63" s="116"/>
      <c r="W63" s="116"/>
      <c r="X63" s="116"/>
    </row>
    <row r="64" spans="1:24" ht="12" customHeight="1">
      <c r="A64" s="33" t="s">
        <v>56</v>
      </c>
      <c r="B64" s="33"/>
      <c r="C64" s="33"/>
      <c r="D64" s="43"/>
      <c r="E64" s="52"/>
      <c r="F64" s="19"/>
      <c r="G64" s="65"/>
      <c r="H64" s="33"/>
      <c r="I64" s="18"/>
      <c r="J64" s="89"/>
      <c r="K64" s="89"/>
      <c r="L64" s="89"/>
      <c r="M64" s="89"/>
      <c r="N64" s="89"/>
      <c r="O64" s="89"/>
      <c r="P64" s="89"/>
      <c r="Q64" s="116"/>
      <c r="R64" s="116"/>
      <c r="S64" s="116"/>
      <c r="T64" s="116"/>
      <c r="U64" s="116"/>
      <c r="V64" s="116"/>
      <c r="W64" s="116"/>
      <c r="X64" s="116"/>
    </row>
    <row r="65" spans="1:24" ht="21" customHeight="1">
      <c r="A65" s="33"/>
      <c r="B65" s="33"/>
      <c r="C65" s="33"/>
      <c r="D65" s="43" t="s">
        <v>51</v>
      </c>
      <c r="E65" s="52"/>
      <c r="F65" s="19"/>
      <c r="G65" s="65"/>
      <c r="H65" s="33"/>
      <c r="I65" s="18"/>
      <c r="J65" s="89"/>
      <c r="K65" s="89"/>
      <c r="L65" s="89"/>
      <c r="M65" s="89"/>
      <c r="N65" s="89"/>
      <c r="O65" s="89"/>
      <c r="P65" s="89"/>
      <c r="Q65" s="116"/>
      <c r="R65" s="116"/>
      <c r="S65" s="116"/>
      <c r="T65" s="116"/>
      <c r="U65" s="116"/>
      <c r="V65" s="116"/>
      <c r="W65" s="116"/>
      <c r="X65" s="116"/>
    </row>
    <row r="66" spans="1:24" ht="12" customHeight="1">
      <c r="A66" s="33"/>
      <c r="B66" s="33"/>
      <c r="C66" s="33"/>
      <c r="D66" s="43" t="s">
        <v>53</v>
      </c>
      <c r="E66" s="52"/>
      <c r="F66" s="19"/>
      <c r="G66" s="65"/>
      <c r="H66" s="33"/>
      <c r="I66" s="18"/>
      <c r="J66" s="89"/>
      <c r="K66" s="89"/>
      <c r="L66" s="89"/>
      <c r="M66" s="89"/>
      <c r="N66" s="89"/>
      <c r="O66" s="89"/>
      <c r="P66" s="89"/>
      <c r="Q66" s="116"/>
      <c r="R66" s="116"/>
      <c r="S66" s="116"/>
      <c r="T66" s="116"/>
      <c r="U66" s="116"/>
      <c r="V66" s="116"/>
      <c r="W66" s="116"/>
      <c r="X66" s="116"/>
    </row>
    <row r="67" spans="1:16" ht="5.25" customHeight="1">
      <c r="A67" s="33"/>
      <c r="B67" s="33"/>
      <c r="C67" s="33"/>
      <c r="D67" s="43"/>
      <c r="E67" s="52"/>
      <c r="F67" s="19"/>
      <c r="G67" s="65"/>
      <c r="H67" s="34"/>
      <c r="I67" s="12"/>
      <c r="J67" s="2"/>
      <c r="K67" s="2"/>
      <c r="L67" s="2"/>
      <c r="M67" s="2"/>
      <c r="N67" s="2"/>
      <c r="O67" s="2"/>
      <c r="P67" s="2"/>
    </row>
    <row r="68" spans="1:16" ht="12" customHeight="1">
      <c r="A68" s="33"/>
      <c r="B68" s="33"/>
      <c r="C68" s="33"/>
      <c r="D68" s="43"/>
      <c r="E68" s="55"/>
      <c r="F68" s="19"/>
      <c r="G68" s="65"/>
      <c r="H68" s="34"/>
      <c r="I68" s="12"/>
      <c r="J68" s="2"/>
      <c r="K68" s="2"/>
      <c r="L68" s="2"/>
      <c r="M68" s="2"/>
      <c r="N68" s="2"/>
      <c r="O68" s="2"/>
      <c r="P68" s="2"/>
    </row>
    <row r="69" spans="1:16" ht="12" customHeight="1">
      <c r="A69" s="33"/>
      <c r="B69" s="33"/>
      <c r="C69" s="33"/>
      <c r="D69" s="43"/>
      <c r="E69" s="55"/>
      <c r="F69" s="19"/>
      <c r="G69" s="65"/>
      <c r="H69" s="34"/>
      <c r="I69" s="12"/>
      <c r="J69" s="2"/>
      <c r="K69" s="2"/>
      <c r="L69" s="2"/>
      <c r="M69" s="2"/>
      <c r="N69" s="2"/>
      <c r="O69" s="2"/>
      <c r="P69" s="2"/>
    </row>
    <row r="70" spans="1:16" ht="11.25" customHeight="1">
      <c r="A70" s="33"/>
      <c r="B70" s="33"/>
      <c r="C70" s="33"/>
      <c r="D70" s="43"/>
      <c r="E70" s="55"/>
      <c r="F70" s="19"/>
      <c r="G70" s="65"/>
      <c r="H70" s="34"/>
      <c r="I70" s="12"/>
      <c r="J70" s="2"/>
      <c r="K70" s="2"/>
      <c r="L70" s="2"/>
      <c r="M70" s="2"/>
      <c r="N70" s="2"/>
      <c r="O70" s="2"/>
      <c r="P70" s="2"/>
    </row>
    <row r="71" spans="1:9" s="9" customFormat="1" ht="13.5" customHeight="1">
      <c r="A71" s="37"/>
      <c r="B71" s="37"/>
      <c r="C71" s="37"/>
      <c r="D71" s="47"/>
      <c r="E71" s="56"/>
      <c r="F71" s="21"/>
      <c r="G71" s="65"/>
      <c r="H71" s="76"/>
      <c r="I71" s="22"/>
    </row>
    <row r="72" spans="1:10" ht="12" customHeight="1">
      <c r="A72" s="33"/>
      <c r="B72" s="33"/>
      <c r="C72" s="33"/>
      <c r="D72" s="43"/>
      <c r="E72" s="52"/>
      <c r="F72" s="19"/>
      <c r="G72" s="65"/>
      <c r="H72" s="34"/>
      <c r="I72" s="12"/>
      <c r="J72"/>
    </row>
    <row r="73" spans="1:10" ht="12" customHeight="1">
      <c r="A73" s="33"/>
      <c r="B73" s="33"/>
      <c r="C73" s="33"/>
      <c r="D73" s="43"/>
      <c r="E73" s="52"/>
      <c r="F73" s="19"/>
      <c r="G73" s="67"/>
      <c r="H73" s="34"/>
      <c r="I73" s="12"/>
      <c r="J73"/>
    </row>
    <row r="74" spans="1:10" ht="12" customHeight="1">
      <c r="A74" s="33"/>
      <c r="B74" s="33"/>
      <c r="C74" s="33"/>
      <c r="D74" s="43"/>
      <c r="E74" s="55"/>
      <c r="F74" s="19"/>
      <c r="G74" s="65"/>
      <c r="H74" s="34"/>
      <c r="I74" s="12"/>
      <c r="J74"/>
    </row>
    <row r="75" spans="1:9" s="9" customFormat="1" ht="15" customHeight="1">
      <c r="A75" s="37"/>
      <c r="B75" s="37"/>
      <c r="C75" s="37"/>
      <c r="D75" s="47"/>
      <c r="E75" s="56"/>
      <c r="F75" s="21"/>
      <c r="G75" s="65"/>
      <c r="H75" s="76"/>
      <c r="I75" s="22"/>
    </row>
    <row r="76" spans="1:10" ht="12" customHeight="1">
      <c r="A76" s="33"/>
      <c r="B76" s="33"/>
      <c r="C76" s="33"/>
      <c r="D76" s="43"/>
      <c r="E76" s="52"/>
      <c r="F76" s="19"/>
      <c r="G76" s="65"/>
      <c r="H76" s="34"/>
      <c r="I76" s="12"/>
      <c r="J76"/>
    </row>
    <row r="77" spans="1:10" ht="12" customHeight="1">
      <c r="A77" s="33"/>
      <c r="B77" s="33"/>
      <c r="C77" s="33"/>
      <c r="D77" s="43"/>
      <c r="E77" s="52"/>
      <c r="F77" s="19"/>
      <c r="G77" s="65"/>
      <c r="H77" s="34"/>
      <c r="I77" s="12"/>
      <c r="J77"/>
    </row>
    <row r="78" spans="1:10" ht="12" customHeight="1">
      <c r="A78" s="33"/>
      <c r="B78" s="33"/>
      <c r="C78" s="33"/>
      <c r="D78" s="43"/>
      <c r="E78" s="52"/>
      <c r="F78" s="19"/>
      <c r="G78" s="65"/>
      <c r="H78" s="33"/>
      <c r="I78" s="18"/>
      <c r="J78" s="2"/>
    </row>
    <row r="79" spans="1:10" ht="12" customHeight="1">
      <c r="A79" s="38"/>
      <c r="B79" s="38"/>
      <c r="C79" s="38"/>
      <c r="D79" s="48"/>
      <c r="E79" s="57"/>
      <c r="F79" s="3"/>
      <c r="G79" s="70"/>
      <c r="H79" s="38"/>
      <c r="I79" s="2"/>
      <c r="J79" s="2"/>
    </row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5">
    <mergeCell ref="A1:E1"/>
    <mergeCell ref="H1:I1"/>
    <mergeCell ref="A51:E51"/>
    <mergeCell ref="F1:G1"/>
    <mergeCell ref="A36:E36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scaleWithDoc="0"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Ostružinka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Slávinka Třetí</dc:creator>
  <cp:keywords/>
  <dc:description/>
  <cp:lastModifiedBy>Knihovna2</cp:lastModifiedBy>
  <cp:lastPrinted>2018-02-11T13:15:48Z</cp:lastPrinted>
  <dcterms:created xsi:type="dcterms:W3CDTF">2007-09-10T07:40:07Z</dcterms:created>
  <dcterms:modified xsi:type="dcterms:W3CDTF">2018-03-12T14:01:47Z</dcterms:modified>
  <cp:category/>
  <cp:version/>
  <cp:contentType/>
  <cp:contentStatus/>
</cp:coreProperties>
</file>