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5" windowWidth="17280" windowHeight="8850" activeTab="0"/>
  </bookViews>
  <sheets>
    <sheet name="Příjmy" sheetId="1" r:id="rId1"/>
    <sheet name="List1" sheetId="2" r:id="rId2"/>
    <sheet name="List2" sheetId="3" r:id="rId3"/>
  </sheets>
  <definedNames>
    <definedName name="_xlnm.Print_Area" localSheetId="0">'Příjmy'!$A$1:$H$47</definedName>
  </definedNames>
  <calcPr fullCalcOnLoad="1"/>
</workbook>
</file>

<file path=xl/sharedStrings.xml><?xml version="1.0" encoding="utf-8"?>
<sst xmlns="http://schemas.openxmlformats.org/spreadsheetml/2006/main" count="45" uniqueCount="39">
  <si>
    <t>TEXT</t>
  </si>
  <si>
    <t>Oddíl paragraf</t>
  </si>
  <si>
    <t>PŘÍJMY CELKEM</t>
  </si>
  <si>
    <t>Financování</t>
  </si>
  <si>
    <t>Přímy z hospodaření obce</t>
  </si>
  <si>
    <t>Zapojení části zůstatku BÚ předch. roku</t>
  </si>
  <si>
    <t>PŘÍJMY +   FINANCOVÁNÍ</t>
  </si>
  <si>
    <t>Výdaje na hospodaření obce</t>
  </si>
  <si>
    <t>Splátky Česká spoř. Hypotéka byty</t>
  </si>
  <si>
    <t>VÝDAJE + FINANCOVÁNÍ</t>
  </si>
  <si>
    <t>Celkem</t>
  </si>
  <si>
    <t>Rozpočet 2018 v Kč</t>
  </si>
  <si>
    <t>Skutečnost 2018 v Kč</t>
  </si>
  <si>
    <t>Návrh rozpočtu - 2019 v Kč</t>
  </si>
  <si>
    <t>% SR 2019/SR 2018</t>
  </si>
  <si>
    <t>% SR 2019/ skutečnost 2018</t>
  </si>
  <si>
    <t>Návrh rozpočtu 2019 v  Kč</t>
  </si>
  <si>
    <t>Zůstatky na účtech k 31.12.2018:</t>
  </si>
  <si>
    <t>Zůstatky na úvěrovém účtu k 31.12.2018:</t>
  </si>
  <si>
    <t>Vyvěšeno na úřední desce dne: 23.1.2019</t>
  </si>
  <si>
    <t>Sejmuto z úřední desky: 8.2.2019</t>
  </si>
  <si>
    <t>Podpora ostatních produkčních činností</t>
  </si>
  <si>
    <t>Daňové příjmy</t>
  </si>
  <si>
    <t>Ostatní záležitosti pozemních komunikací</t>
  </si>
  <si>
    <t>Ostat. zál. sdělovacích prostředků</t>
  </si>
  <si>
    <t>Zájmová činnost v kultůře</t>
  </si>
  <si>
    <t>Bytové hospodářství</t>
  </si>
  <si>
    <t>Veřejné osvětlení</t>
  </si>
  <si>
    <t>Komunální služby a územní rozvoj</t>
  </si>
  <si>
    <t>Ostatní záležitosti bydlení</t>
  </si>
  <si>
    <t>Opatření ke snížení prod. skleník. plynů</t>
  </si>
  <si>
    <t>Využívání a zneškodňování kom. odpadů</t>
  </si>
  <si>
    <t>Ostatní správa v ochraně život. Prost.</t>
  </si>
  <si>
    <t>Činnost místní správy</t>
  </si>
  <si>
    <t>Obecné příjmy z finančních operací</t>
  </si>
  <si>
    <t>Dotace</t>
  </si>
  <si>
    <t>Nebytové hosdpodářství</t>
  </si>
  <si>
    <t>Příjmy</t>
  </si>
  <si>
    <r>
      <t xml:space="preserve"> NÁVRH ROZPOČTU NA ROK 2019</t>
    </r>
    <r>
      <rPr>
        <b/>
        <sz val="10"/>
        <rFont val="Arial CE"/>
        <family val="0"/>
      </rPr>
      <t xml:space="preserve">                                       Obec Velký Karlov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</si>
</sst>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"/>
    <numFmt numFmtId="167" formatCode="#,##0.000"/>
    <numFmt numFmtId="168" formatCode="[$-405]d\.\ mmmm\ yyyy"/>
    <numFmt numFmtId="169" formatCode="000\ 00"/>
  </numFmts>
  <fonts count="40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0"/>
    </font>
    <font>
      <b/>
      <sz val="14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3" fontId="1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left" vertical="center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" fontId="0" fillId="0" borderId="18" xfId="0" applyNumberFormat="1" applyBorder="1" applyAlignment="1">
      <alignment horizontal="right" vertical="center"/>
    </xf>
    <xf numFmtId="3" fontId="0" fillId="0" borderId="19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3" fontId="0" fillId="0" borderId="21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left" vertical="center"/>
    </xf>
    <xf numFmtId="4" fontId="0" fillId="0" borderId="13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4" fontId="0" fillId="0" borderId="18" xfId="0" applyNumberFormat="1" applyBorder="1" applyAlignment="1">
      <alignment vertical="center"/>
    </xf>
    <xf numFmtId="4" fontId="4" fillId="0" borderId="27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3" fontId="0" fillId="33" borderId="29" xfId="0" applyNumberFormat="1" applyFill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5" fillId="0" borderId="31" xfId="0" applyNumberFormat="1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3" fontId="5" fillId="0" borderId="31" xfId="0" applyNumberFormat="1" applyFont="1" applyBorder="1" applyAlignment="1">
      <alignment horizontal="right" vertical="center"/>
    </xf>
    <xf numFmtId="4" fontId="5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33" xfId="0" applyFont="1" applyBorder="1" applyAlignment="1">
      <alignment vertical="center"/>
    </xf>
    <xf numFmtId="2" fontId="5" fillId="0" borderId="0" xfId="0" applyNumberFormat="1" applyFont="1" applyBorder="1" applyAlignment="1">
      <alignment horizontal="center" wrapText="1" shrinkToFit="1"/>
    </xf>
    <xf numFmtId="0" fontId="5" fillId="0" borderId="0" xfId="0" applyFont="1" applyBorder="1" applyAlignment="1">
      <alignment wrapText="1" shrinkToFit="1"/>
    </xf>
    <xf numFmtId="0" fontId="5" fillId="0" borderId="0" xfId="0" applyFont="1" applyAlignment="1">
      <alignment wrapText="1" shrinkToFit="1"/>
    </xf>
    <xf numFmtId="4" fontId="5" fillId="0" borderId="31" xfId="0" applyNumberFormat="1" applyFont="1" applyBorder="1" applyAlignment="1">
      <alignment horizontal="right" vertical="center" wrapText="1" shrinkToFit="1"/>
    </xf>
    <xf numFmtId="2" fontId="5" fillId="0" borderId="32" xfId="0" applyNumberFormat="1" applyFont="1" applyBorder="1" applyAlignment="1">
      <alignment horizontal="right" vertical="center" wrapText="1" shrinkToFit="1"/>
    </xf>
    <xf numFmtId="2" fontId="5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/>
    </xf>
    <xf numFmtId="0" fontId="0" fillId="34" borderId="30" xfId="0" applyFill="1" applyBorder="1" applyAlignment="1">
      <alignment horizontal="center" vertical="center" wrapText="1" shrinkToFit="1"/>
    </xf>
    <xf numFmtId="0" fontId="0" fillId="34" borderId="26" xfId="0" applyFill="1" applyBorder="1" applyAlignment="1">
      <alignment horizontal="center" vertical="center" wrapText="1" shrinkToFit="1"/>
    </xf>
    <xf numFmtId="2" fontId="0" fillId="34" borderId="0" xfId="0" applyNumberFormat="1" applyFill="1" applyBorder="1" applyAlignment="1">
      <alignment horizontal="center" wrapText="1" shrinkToFit="1"/>
    </xf>
    <xf numFmtId="0" fontId="0" fillId="34" borderId="0" xfId="0" applyFill="1" applyBorder="1" applyAlignment="1">
      <alignment wrapText="1" shrinkToFit="1"/>
    </xf>
    <xf numFmtId="0" fontId="0" fillId="34" borderId="0" xfId="0" applyFill="1" applyAlignment="1">
      <alignment wrapText="1" shrinkToFit="1"/>
    </xf>
    <xf numFmtId="43" fontId="0" fillId="34" borderId="28" xfId="0" applyNumberFormat="1" applyFill="1" applyBorder="1" applyAlignment="1">
      <alignment horizontal="center" vertical="center" wrapText="1"/>
    </xf>
    <xf numFmtId="43" fontId="0" fillId="34" borderId="34" xfId="0" applyNumberFormat="1" applyFill="1" applyBorder="1" applyAlignment="1">
      <alignment horizontal="center" vertical="center" wrapText="1"/>
    </xf>
    <xf numFmtId="43" fontId="0" fillId="34" borderId="30" xfId="0" applyNumberFormat="1" applyFill="1" applyBorder="1" applyAlignment="1">
      <alignment horizontal="center" vertical="center" wrapText="1"/>
    </xf>
    <xf numFmtId="43" fontId="0" fillId="34" borderId="35" xfId="0" applyNumberFormat="1" applyFill="1" applyBorder="1" applyAlignment="1">
      <alignment horizontal="center" vertical="center" wrapText="1"/>
    </xf>
    <xf numFmtId="4" fontId="0" fillId="34" borderId="30" xfId="0" applyNumberFormat="1" applyFill="1" applyBorder="1" applyAlignment="1">
      <alignment horizontal="center" vertical="center" wrapText="1" shrinkToFit="1"/>
    </xf>
    <xf numFmtId="2" fontId="0" fillId="34" borderId="26" xfId="0" applyNumberForma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0" fillId="34" borderId="0" xfId="0" applyNumberForma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horizontal="center" vertical="center" wrapText="1" shrinkToFit="1"/>
    </xf>
    <xf numFmtId="0" fontId="5" fillId="0" borderId="31" xfId="0" applyFont="1" applyBorder="1" applyAlignment="1">
      <alignment horizontal="right" vertical="center" wrapText="1" shrinkToFit="1"/>
    </xf>
    <xf numFmtId="3" fontId="5" fillId="0" borderId="31" xfId="0" applyNumberFormat="1" applyFont="1" applyBorder="1" applyAlignment="1">
      <alignment horizontal="right" vertical="center" wrapText="1" shrinkToFit="1"/>
    </xf>
    <xf numFmtId="3" fontId="5" fillId="0" borderId="31" xfId="0" applyNumberFormat="1" applyFont="1" applyBorder="1" applyAlignment="1">
      <alignment vertical="center" wrapText="1" shrinkToFit="1"/>
    </xf>
    <xf numFmtId="0" fontId="5" fillId="0" borderId="33" xfId="0" applyFont="1" applyBorder="1" applyAlignment="1">
      <alignment horizontal="left" vertical="center" wrapText="1" shrinkToFit="1"/>
    </xf>
    <xf numFmtId="0" fontId="5" fillId="0" borderId="36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horizontal="right" vertical="center"/>
    </xf>
    <xf numFmtId="4" fontId="5" fillId="0" borderId="29" xfId="0" applyNumberFormat="1" applyFont="1" applyBorder="1" applyAlignment="1">
      <alignment horizontal="right" vertical="center" wrapText="1" shrinkToFit="1"/>
    </xf>
    <xf numFmtId="2" fontId="5" fillId="0" borderId="37" xfId="0" applyNumberFormat="1" applyFont="1" applyBorder="1" applyAlignment="1">
      <alignment horizontal="right" vertical="center" wrapText="1" shrinkToFit="1"/>
    </xf>
    <xf numFmtId="0" fontId="4" fillId="0" borderId="3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" fontId="4" fillId="0" borderId="30" xfId="0" applyNumberFormat="1" applyFont="1" applyBorder="1" applyAlignment="1">
      <alignment horizontal="right" vertical="center"/>
    </xf>
    <xf numFmtId="4" fontId="4" fillId="0" borderId="30" xfId="0" applyNumberFormat="1" applyFont="1" applyBorder="1" applyAlignment="1">
      <alignment horizontal="right" vertical="center" wrapText="1" shrinkToFit="1"/>
    </xf>
    <xf numFmtId="2" fontId="4" fillId="0" borderId="26" xfId="0" applyNumberFormat="1" applyFont="1" applyBorder="1" applyAlignment="1">
      <alignment horizontal="right" vertical="center" wrapText="1" shrinkToFit="1"/>
    </xf>
    <xf numFmtId="0" fontId="5" fillId="0" borderId="3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0" fontId="0" fillId="34" borderId="38" xfId="0" applyFill="1" applyBorder="1" applyAlignment="1">
      <alignment horizontal="center" vertical="center" wrapText="1" shrinkToFit="1"/>
    </xf>
    <xf numFmtId="3" fontId="0" fillId="34" borderId="30" xfId="0" applyNumberFormat="1" applyFill="1" applyBorder="1" applyAlignment="1">
      <alignment horizontal="center" vertical="center" wrapText="1" shrinkToFit="1"/>
    </xf>
    <xf numFmtId="3" fontId="0" fillId="34" borderId="30" xfId="0" applyNumberFormat="1" applyFill="1" applyBorder="1" applyAlignment="1">
      <alignment vertical="center" wrapText="1" shrinkToFit="1"/>
    </xf>
    <xf numFmtId="4" fontId="4" fillId="0" borderId="24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3" fontId="0" fillId="0" borderId="41" xfId="0" applyNumberFormat="1" applyBorder="1" applyAlignment="1">
      <alignment horizontal="right" vertical="center"/>
    </xf>
    <xf numFmtId="4" fontId="0" fillId="0" borderId="41" xfId="0" applyNumberFormat="1" applyBorder="1" applyAlignment="1">
      <alignment vertical="center"/>
    </xf>
    <xf numFmtId="4" fontId="0" fillId="0" borderId="42" xfId="0" applyNumberFormat="1" applyBorder="1" applyAlignment="1">
      <alignment vertical="center"/>
    </xf>
    <xf numFmtId="43" fontId="0" fillId="33" borderId="0" xfId="0" applyNumberFormat="1" applyFill="1" applyBorder="1" applyAlignment="1">
      <alignment vertical="center" wrapText="1"/>
    </xf>
    <xf numFmtId="43" fontId="0" fillId="33" borderId="0" xfId="0" applyNumberFormat="1" applyFill="1" applyBorder="1" applyAlignment="1">
      <alignment wrapText="1"/>
    </xf>
    <xf numFmtId="43" fontId="0" fillId="33" borderId="0" xfId="0" applyNumberFormat="1" applyFill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120" zoomScaleNormal="120" zoomScaleSheetLayoutView="210" workbookViewId="0" topLeftCell="A1">
      <selection activeCell="F8" sqref="F8"/>
    </sheetView>
  </sheetViews>
  <sheetFormatPr defaultColWidth="9.00390625" defaultRowHeight="12.75"/>
  <cols>
    <col min="1" max="1" width="41.375" style="0" customWidth="1"/>
    <col min="2" max="2" width="8.00390625" style="0" customWidth="1"/>
    <col min="3" max="3" width="15.625" style="5" customWidth="1"/>
    <col min="4" max="4" width="17.625" style="15" customWidth="1"/>
    <col min="5" max="5" width="16.00390625" style="5" customWidth="1"/>
    <col min="6" max="6" width="13.00390625" style="59" customWidth="1"/>
    <col min="7" max="7" width="13.625" style="0" customWidth="1"/>
    <col min="8" max="8" width="8.375" style="9" customWidth="1"/>
    <col min="9" max="9" width="13.75390625" style="9" customWidth="1"/>
    <col min="11" max="12" width="10.125" style="0" bestFit="1" customWidth="1"/>
  </cols>
  <sheetData>
    <row r="1" spans="1:9" ht="16.5" customHeight="1">
      <c r="A1" s="109" t="s">
        <v>38</v>
      </c>
      <c r="B1" s="109"/>
      <c r="C1" s="109"/>
      <c r="D1" s="109"/>
      <c r="E1" s="111"/>
      <c r="F1" s="111"/>
      <c r="G1" s="110"/>
      <c r="H1" s="110"/>
      <c r="I1" s="1"/>
    </row>
    <row r="2" spans="1:9" ht="16.5" customHeight="1">
      <c r="A2" s="16" t="s">
        <v>37</v>
      </c>
      <c r="B2" s="16"/>
      <c r="C2" s="16"/>
      <c r="D2" s="16"/>
      <c r="E2" s="80"/>
      <c r="F2" s="80"/>
      <c r="G2" s="17"/>
      <c r="H2" s="17"/>
      <c r="I2" s="1"/>
    </row>
    <row r="3" spans="1:10" ht="3" customHeight="1" thickBot="1">
      <c r="A3" s="16"/>
      <c r="B3" s="18"/>
      <c r="C3" s="19"/>
      <c r="D3" s="20"/>
      <c r="E3" s="19"/>
      <c r="F3" s="55"/>
      <c r="G3" s="17"/>
      <c r="H3" s="21"/>
      <c r="I3" s="8"/>
      <c r="J3" s="3"/>
    </row>
    <row r="4" spans="1:10" s="102" customFormat="1" ht="40.5" customHeight="1" thickBot="1">
      <c r="A4" s="135" t="s">
        <v>0</v>
      </c>
      <c r="B4" s="98" t="s">
        <v>1</v>
      </c>
      <c r="C4" s="136" t="s">
        <v>11</v>
      </c>
      <c r="D4" s="136" t="s">
        <v>12</v>
      </c>
      <c r="E4" s="137" t="s">
        <v>13</v>
      </c>
      <c r="F4" s="107" t="s">
        <v>14</v>
      </c>
      <c r="G4" s="99" t="s">
        <v>15</v>
      </c>
      <c r="H4" s="112"/>
      <c r="I4" s="100"/>
      <c r="J4" s="101"/>
    </row>
    <row r="5" spans="1:10" s="89" customFormat="1" ht="12" customHeight="1">
      <c r="A5" s="129" t="s">
        <v>22</v>
      </c>
      <c r="B5" s="130">
        <v>0</v>
      </c>
      <c r="C5" s="131">
        <v>6744000</v>
      </c>
      <c r="D5" s="132">
        <v>6734270</v>
      </c>
      <c r="E5" s="131">
        <v>6783500</v>
      </c>
      <c r="F5" s="133">
        <v>100.59</v>
      </c>
      <c r="G5" s="134">
        <v>100.73</v>
      </c>
      <c r="H5" s="86"/>
      <c r="I5" s="87"/>
      <c r="J5" s="88"/>
    </row>
    <row r="6" spans="1:10" s="89" customFormat="1" ht="12" customHeight="1">
      <c r="A6" s="90" t="s">
        <v>21</v>
      </c>
      <c r="B6" s="82">
        <v>1032</v>
      </c>
      <c r="C6" s="81">
        <v>200000</v>
      </c>
      <c r="D6" s="83">
        <v>561509</v>
      </c>
      <c r="E6" s="81">
        <v>1000</v>
      </c>
      <c r="F6" s="84">
        <v>0.5</v>
      </c>
      <c r="G6" s="85">
        <v>0.18</v>
      </c>
      <c r="H6" s="86"/>
      <c r="I6" s="87"/>
      <c r="J6" s="88"/>
    </row>
    <row r="7" spans="1:10" s="89" customFormat="1" ht="12" customHeight="1">
      <c r="A7" s="90" t="s">
        <v>23</v>
      </c>
      <c r="B7" s="82">
        <v>2219</v>
      </c>
      <c r="C7" s="81">
        <v>0</v>
      </c>
      <c r="D7" s="83">
        <v>19605</v>
      </c>
      <c r="E7" s="81">
        <v>0</v>
      </c>
      <c r="F7" s="84">
        <v>0</v>
      </c>
      <c r="G7" s="85">
        <v>0</v>
      </c>
      <c r="H7" s="86"/>
      <c r="I7" s="87"/>
      <c r="J7" s="88"/>
    </row>
    <row r="8" spans="1:10" s="89" customFormat="1" ht="12" customHeight="1">
      <c r="A8" s="90" t="s">
        <v>24</v>
      </c>
      <c r="B8" s="82">
        <v>3349</v>
      </c>
      <c r="C8" s="81">
        <v>1500</v>
      </c>
      <c r="D8" s="83">
        <v>1040</v>
      </c>
      <c r="E8" s="81">
        <v>0</v>
      </c>
      <c r="F8" s="84">
        <v>0</v>
      </c>
      <c r="G8" s="85">
        <v>0</v>
      </c>
      <c r="H8" s="86"/>
      <c r="I8" s="87"/>
      <c r="J8" s="88"/>
    </row>
    <row r="9" spans="1:15" s="89" customFormat="1" ht="12" customHeight="1">
      <c r="A9" s="90" t="s">
        <v>25</v>
      </c>
      <c r="B9" s="82">
        <v>3392</v>
      </c>
      <c r="C9" s="81">
        <v>16000</v>
      </c>
      <c r="D9" s="83">
        <v>21334</v>
      </c>
      <c r="E9" s="81">
        <v>20000</v>
      </c>
      <c r="F9" s="84">
        <v>125</v>
      </c>
      <c r="G9" s="85">
        <v>93.75</v>
      </c>
      <c r="H9" s="86"/>
      <c r="I9" s="87"/>
      <c r="J9" s="88"/>
      <c r="K9" s="88"/>
      <c r="L9" s="88"/>
      <c r="M9" s="88"/>
      <c r="N9" s="88"/>
      <c r="O9" s="88"/>
    </row>
    <row r="10" spans="1:15" s="89" customFormat="1" ht="12" customHeight="1">
      <c r="A10" s="90" t="s">
        <v>26</v>
      </c>
      <c r="B10" s="82">
        <v>3612</v>
      </c>
      <c r="C10" s="81">
        <v>932600</v>
      </c>
      <c r="D10" s="83">
        <v>962811</v>
      </c>
      <c r="E10" s="81">
        <v>918000</v>
      </c>
      <c r="F10" s="84">
        <v>98.43</v>
      </c>
      <c r="G10" s="85">
        <v>95.35</v>
      </c>
      <c r="H10" s="86"/>
      <c r="I10" s="87"/>
      <c r="J10" s="88"/>
      <c r="K10" s="88"/>
      <c r="L10" s="88"/>
      <c r="M10" s="88"/>
      <c r="N10" s="88"/>
      <c r="O10" s="88"/>
    </row>
    <row r="11" spans="1:15" s="89" customFormat="1" ht="13.5" customHeight="1">
      <c r="A11" s="90" t="s">
        <v>36</v>
      </c>
      <c r="B11" s="82">
        <v>3613</v>
      </c>
      <c r="C11" s="81">
        <v>68700</v>
      </c>
      <c r="D11" s="83">
        <v>53749</v>
      </c>
      <c r="E11" s="81">
        <v>66700</v>
      </c>
      <c r="F11" s="84">
        <v>97.09</v>
      </c>
      <c r="G11" s="85">
        <v>124.1</v>
      </c>
      <c r="H11" s="86"/>
      <c r="I11" s="87"/>
      <c r="J11" s="88"/>
      <c r="K11" s="88"/>
      <c r="L11" s="88"/>
      <c r="M11" s="88"/>
      <c r="N11" s="88"/>
      <c r="O11" s="88"/>
    </row>
    <row r="12" spans="1:15" s="93" customFormat="1" ht="13.5" customHeight="1">
      <c r="A12" s="117" t="s">
        <v>27</v>
      </c>
      <c r="B12" s="114">
        <v>3631</v>
      </c>
      <c r="C12" s="115">
        <v>4000</v>
      </c>
      <c r="D12" s="115">
        <v>18835</v>
      </c>
      <c r="E12" s="116">
        <v>15000</v>
      </c>
      <c r="F12" s="94">
        <v>375</v>
      </c>
      <c r="G12" s="95">
        <v>79.64</v>
      </c>
      <c r="H12" s="113"/>
      <c r="I12" s="91"/>
      <c r="J12" s="92"/>
      <c r="K12" s="92"/>
      <c r="L12" s="92"/>
      <c r="M12" s="92"/>
      <c r="N12" s="92"/>
      <c r="O12" s="92"/>
    </row>
    <row r="13" spans="1:15" s="89" customFormat="1" ht="12" customHeight="1">
      <c r="A13" s="90" t="s">
        <v>28</v>
      </c>
      <c r="B13" s="82">
        <v>3639</v>
      </c>
      <c r="C13" s="81">
        <v>220000</v>
      </c>
      <c r="D13" s="83">
        <v>265121</v>
      </c>
      <c r="E13" s="81">
        <v>188000</v>
      </c>
      <c r="F13" s="94">
        <v>85.45</v>
      </c>
      <c r="G13" s="95">
        <v>70.91</v>
      </c>
      <c r="H13" s="96"/>
      <c r="I13" s="97"/>
      <c r="J13" s="88"/>
      <c r="K13" s="88"/>
      <c r="L13" s="88"/>
      <c r="M13" s="88"/>
      <c r="N13" s="88"/>
      <c r="O13" s="88"/>
    </row>
    <row r="14" spans="1:15" s="89" customFormat="1" ht="12" customHeight="1">
      <c r="A14" s="90" t="s">
        <v>29</v>
      </c>
      <c r="B14" s="82">
        <v>3699</v>
      </c>
      <c r="C14" s="81">
        <v>1800600</v>
      </c>
      <c r="D14" s="83">
        <v>1942395</v>
      </c>
      <c r="E14" s="81">
        <v>1826000</v>
      </c>
      <c r="F14" s="94">
        <v>101.41</v>
      </c>
      <c r="G14" s="95">
        <v>94.01</v>
      </c>
      <c r="H14" s="96"/>
      <c r="I14" s="97"/>
      <c r="J14" s="88"/>
      <c r="K14" s="88"/>
      <c r="L14" s="88"/>
      <c r="M14" s="88"/>
      <c r="N14" s="88"/>
      <c r="O14" s="88"/>
    </row>
    <row r="15" spans="1:15" s="89" customFormat="1" ht="11.25" customHeight="1">
      <c r="A15" s="90" t="s">
        <v>30</v>
      </c>
      <c r="B15" s="82">
        <v>3714</v>
      </c>
      <c r="C15" s="81">
        <v>300000</v>
      </c>
      <c r="D15" s="83">
        <v>315028</v>
      </c>
      <c r="E15" s="81">
        <v>300000</v>
      </c>
      <c r="F15" s="94">
        <v>100</v>
      </c>
      <c r="G15" s="95">
        <v>95.23</v>
      </c>
      <c r="H15" s="96"/>
      <c r="I15" s="97"/>
      <c r="J15" s="88"/>
      <c r="K15" s="88"/>
      <c r="L15" s="88"/>
      <c r="M15" s="88"/>
      <c r="N15" s="88"/>
      <c r="O15" s="88"/>
    </row>
    <row r="16" spans="1:15" s="89" customFormat="1" ht="12" customHeight="1">
      <c r="A16" s="90" t="s">
        <v>31</v>
      </c>
      <c r="B16" s="82">
        <v>3725</v>
      </c>
      <c r="C16" s="81">
        <v>67000</v>
      </c>
      <c r="D16" s="83">
        <v>77098</v>
      </c>
      <c r="E16" s="81">
        <v>77000</v>
      </c>
      <c r="F16" s="94">
        <v>114.93</v>
      </c>
      <c r="G16" s="95">
        <v>99.87</v>
      </c>
      <c r="H16" s="96"/>
      <c r="I16" s="97"/>
      <c r="J16" s="88"/>
      <c r="K16" s="88"/>
      <c r="L16" s="88"/>
      <c r="M16" s="88"/>
      <c r="N16" s="88"/>
      <c r="O16" s="88"/>
    </row>
    <row r="17" spans="1:15" s="89" customFormat="1" ht="12" customHeight="1">
      <c r="A17" s="90" t="s">
        <v>32</v>
      </c>
      <c r="B17" s="82">
        <v>3769</v>
      </c>
      <c r="C17" s="81">
        <v>0</v>
      </c>
      <c r="D17" s="83">
        <v>50000</v>
      </c>
      <c r="E17" s="81">
        <v>0</v>
      </c>
      <c r="F17" s="94">
        <v>0</v>
      </c>
      <c r="G17" s="95">
        <v>0</v>
      </c>
      <c r="H17" s="96"/>
      <c r="I17" s="97"/>
      <c r="J17" s="88"/>
      <c r="K17" s="88"/>
      <c r="L17" s="88"/>
      <c r="M17" s="88"/>
      <c r="N17" s="88"/>
      <c r="O17" s="88"/>
    </row>
    <row r="18" spans="1:15" s="89" customFormat="1" ht="12" customHeight="1">
      <c r="A18" s="90" t="s">
        <v>33</v>
      </c>
      <c r="B18" s="82">
        <v>6171</v>
      </c>
      <c r="C18" s="81">
        <v>85800</v>
      </c>
      <c r="D18" s="83">
        <v>132745</v>
      </c>
      <c r="E18" s="81">
        <v>111500</v>
      </c>
      <c r="F18" s="94">
        <v>129.95</v>
      </c>
      <c r="G18" s="95">
        <v>84</v>
      </c>
      <c r="H18" s="96"/>
      <c r="I18" s="97"/>
      <c r="J18" s="88"/>
      <c r="K18" s="88"/>
      <c r="L18" s="88"/>
      <c r="M18" s="88"/>
      <c r="N18" s="88"/>
      <c r="O18" s="88"/>
    </row>
    <row r="19" spans="1:15" s="89" customFormat="1" ht="12" customHeight="1">
      <c r="A19" s="90" t="s">
        <v>34</v>
      </c>
      <c r="B19" s="82">
        <v>6310</v>
      </c>
      <c r="C19" s="81">
        <v>1000</v>
      </c>
      <c r="D19" s="83">
        <v>1423</v>
      </c>
      <c r="E19" s="81">
        <v>1500</v>
      </c>
      <c r="F19" s="94">
        <v>150</v>
      </c>
      <c r="G19" s="95">
        <v>105.41</v>
      </c>
      <c r="H19" s="96"/>
      <c r="I19" s="97"/>
      <c r="J19" s="88"/>
      <c r="K19" s="88"/>
      <c r="L19" s="88"/>
      <c r="M19" s="88"/>
      <c r="N19" s="88"/>
      <c r="O19" s="88"/>
    </row>
    <row r="20" spans="1:15" s="89" customFormat="1" ht="12" customHeight="1" thickBot="1">
      <c r="A20" s="118" t="s">
        <v>35</v>
      </c>
      <c r="B20" s="119"/>
      <c r="C20" s="120">
        <v>10579000</v>
      </c>
      <c r="D20" s="121">
        <v>13438263</v>
      </c>
      <c r="E20" s="120">
        <v>86100</v>
      </c>
      <c r="F20" s="122">
        <v>0.81</v>
      </c>
      <c r="G20" s="123">
        <v>0.64</v>
      </c>
      <c r="H20" s="96"/>
      <c r="I20" s="97"/>
      <c r="J20" s="88"/>
      <c r="K20" s="88"/>
      <c r="L20" s="88"/>
      <c r="M20" s="88"/>
      <c r="N20" s="88"/>
      <c r="O20" s="88"/>
    </row>
    <row r="21" spans="1:15" s="68" customFormat="1" ht="21.75" customHeight="1" thickBot="1">
      <c r="A21" s="124" t="s">
        <v>2</v>
      </c>
      <c r="B21" s="125"/>
      <c r="C21" s="79">
        <f>SUM(C5:C20)</f>
        <v>21020200</v>
      </c>
      <c r="D21" s="126">
        <f>SUM(D5:D20)</f>
        <v>24595226</v>
      </c>
      <c r="E21" s="79">
        <f>SUM(E5:E20)</f>
        <v>10394300</v>
      </c>
      <c r="F21" s="127">
        <v>49.45</v>
      </c>
      <c r="G21" s="128">
        <v>42.26</v>
      </c>
      <c r="H21" s="71"/>
      <c r="I21" s="72"/>
      <c r="J21" s="67"/>
      <c r="K21" s="67"/>
      <c r="L21" s="73"/>
      <c r="M21" s="67"/>
      <c r="N21" s="67"/>
      <c r="O21" s="67"/>
    </row>
    <row r="22" spans="1:15" s="6" customFormat="1" ht="13.5" customHeight="1">
      <c r="A22" s="23"/>
      <c r="B22" s="23"/>
      <c r="C22" s="27"/>
      <c r="D22" s="25"/>
      <c r="E22" s="27"/>
      <c r="F22" s="32"/>
      <c r="G22" s="28"/>
      <c r="H22" s="22"/>
      <c r="I22" s="11"/>
      <c r="J22" s="53"/>
      <c r="K22" s="54"/>
      <c r="L22" s="53"/>
      <c r="M22" s="53"/>
      <c r="N22" s="53"/>
      <c r="O22" s="53"/>
    </row>
    <row r="23" spans="1:15" ht="16.5" customHeight="1" thickBot="1">
      <c r="A23" s="17" t="s">
        <v>3</v>
      </c>
      <c r="B23" s="16"/>
      <c r="C23" s="19"/>
      <c r="D23" s="20"/>
      <c r="E23" s="20"/>
      <c r="F23" s="55"/>
      <c r="G23" s="74"/>
      <c r="H23" s="17"/>
      <c r="I23" s="1"/>
      <c r="J23" s="3"/>
      <c r="K23" s="3"/>
      <c r="L23" s="3"/>
      <c r="M23" s="3"/>
      <c r="N23" s="3"/>
      <c r="O23" s="3"/>
    </row>
    <row r="24" spans="1:15" ht="19.5" customHeight="1" hidden="1" thickBot="1">
      <c r="A24" s="18"/>
      <c r="B24" s="18"/>
      <c r="C24" s="29"/>
      <c r="D24" s="30"/>
      <c r="E24" s="27"/>
      <c r="F24" s="57"/>
      <c r="G24" s="31"/>
      <c r="H24" s="31"/>
      <c r="I24" s="2"/>
      <c r="J24" s="3"/>
      <c r="K24" s="3"/>
      <c r="L24" s="3"/>
      <c r="M24" s="3"/>
      <c r="N24" s="3"/>
      <c r="O24" s="3"/>
    </row>
    <row r="25" spans="1:15" ht="12" customHeight="1" hidden="1" thickBot="1">
      <c r="A25" s="18"/>
      <c r="B25" s="18"/>
      <c r="C25" s="29"/>
      <c r="D25" s="30"/>
      <c r="E25" s="29"/>
      <c r="F25" s="57"/>
      <c r="G25" s="23"/>
      <c r="H25" s="23"/>
      <c r="I25" s="3"/>
      <c r="J25" s="3"/>
      <c r="K25" s="4"/>
      <c r="L25" s="3"/>
      <c r="M25" s="3"/>
      <c r="N25" s="3"/>
      <c r="O25" s="3"/>
    </row>
    <row r="26" spans="1:15" ht="12" customHeight="1" hidden="1" thickBot="1">
      <c r="A26" s="18"/>
      <c r="B26" s="18"/>
      <c r="C26" s="29"/>
      <c r="D26" s="30"/>
      <c r="E26" s="29"/>
      <c r="F26" s="57"/>
      <c r="G26" s="32"/>
      <c r="H26" s="32"/>
      <c r="I26" s="10"/>
      <c r="J26" s="3"/>
      <c r="K26" s="3"/>
      <c r="L26" s="3"/>
      <c r="M26" s="3"/>
      <c r="N26" s="3"/>
      <c r="O26" s="3"/>
    </row>
    <row r="27" spans="1:15" s="145" customFormat="1" ht="39.75" customHeight="1" thickBot="1">
      <c r="A27" s="103" t="s">
        <v>0</v>
      </c>
      <c r="B27" s="104"/>
      <c r="C27" s="105" t="s">
        <v>11</v>
      </c>
      <c r="D27" s="105" t="s">
        <v>12</v>
      </c>
      <c r="E27" s="106" t="s">
        <v>16</v>
      </c>
      <c r="F27" s="107" t="s">
        <v>14</v>
      </c>
      <c r="G27" s="108" t="s">
        <v>15</v>
      </c>
      <c r="H27" s="143"/>
      <c r="I27" s="144"/>
      <c r="J27" s="144"/>
      <c r="K27" s="144"/>
      <c r="L27" s="144"/>
      <c r="M27" s="144"/>
      <c r="N27" s="144"/>
      <c r="O27" s="144"/>
    </row>
    <row r="28" spans="1:15" ht="12" customHeight="1">
      <c r="A28" s="33" t="s">
        <v>4</v>
      </c>
      <c r="B28" s="34"/>
      <c r="C28" s="35">
        <v>21020200</v>
      </c>
      <c r="D28" s="35">
        <v>12288928</v>
      </c>
      <c r="E28" s="36">
        <f>E21</f>
        <v>10394300</v>
      </c>
      <c r="F28" s="56">
        <f>E28/C28*100</f>
        <v>49.44910134061522</v>
      </c>
      <c r="G28" s="37">
        <f>E28/D28*100</f>
        <v>84.58264219629247</v>
      </c>
      <c r="H28" s="32"/>
      <c r="I28" s="10"/>
      <c r="J28" s="3"/>
      <c r="K28" s="3"/>
      <c r="L28" s="3"/>
      <c r="M28" s="3"/>
      <c r="N28" s="3"/>
      <c r="O28" s="3"/>
    </row>
    <row r="29" spans="1:15" ht="12" customHeight="1" thickBot="1">
      <c r="A29" s="38" t="s">
        <v>5</v>
      </c>
      <c r="B29" s="39"/>
      <c r="C29" s="40">
        <v>2924400</v>
      </c>
      <c r="D29" s="40">
        <v>531891.56</v>
      </c>
      <c r="E29" s="78">
        <f>E34-E28</f>
        <v>3175220</v>
      </c>
      <c r="F29" s="75">
        <f aca="true" t="shared" si="0" ref="F29:F34">E29/C29*100</f>
        <v>108.57680207905895</v>
      </c>
      <c r="G29" s="42">
        <f aca="true" t="shared" si="1" ref="G29:G34">E29/D29*100</f>
        <v>596.9675472947906</v>
      </c>
      <c r="H29" s="28"/>
      <c r="I29" s="7"/>
      <c r="J29" s="3"/>
      <c r="K29" s="3"/>
      <c r="L29" s="3"/>
      <c r="M29" s="3"/>
      <c r="N29" s="3"/>
      <c r="O29" s="3"/>
    </row>
    <row r="30" spans="1:15" s="68" customFormat="1" ht="21" customHeight="1" thickBot="1">
      <c r="A30" s="77" t="s">
        <v>6</v>
      </c>
      <c r="B30" s="61"/>
      <c r="C30" s="62">
        <f>SUM(C28:C29)</f>
        <v>23944600</v>
      </c>
      <c r="D30" s="63">
        <f>SUM(D28:D29)</f>
        <v>12820819.56</v>
      </c>
      <c r="E30" s="79">
        <f>SUM(E28:E29)</f>
        <v>13569520</v>
      </c>
      <c r="F30" s="138">
        <f t="shared" si="0"/>
        <v>56.67048102703741</v>
      </c>
      <c r="G30" s="76">
        <f t="shared" si="1"/>
        <v>105.83972371263917</v>
      </c>
      <c r="H30" s="69"/>
      <c r="I30" s="70"/>
      <c r="J30" s="67"/>
      <c r="K30" s="67"/>
      <c r="L30" s="67"/>
      <c r="M30" s="67"/>
      <c r="N30" s="67"/>
      <c r="O30" s="67"/>
    </row>
    <row r="31" spans="1:15" ht="12" customHeight="1" thickBot="1">
      <c r="A31" s="43"/>
      <c r="B31" s="44"/>
      <c r="C31" s="24"/>
      <c r="D31" s="45"/>
      <c r="E31" s="27"/>
      <c r="F31" s="26"/>
      <c r="G31" s="26"/>
      <c r="H31" s="32"/>
      <c r="I31" s="10"/>
      <c r="J31" s="3"/>
      <c r="K31" s="3"/>
      <c r="L31" s="3"/>
      <c r="M31" s="3"/>
      <c r="N31" s="3"/>
      <c r="O31" s="3"/>
    </row>
    <row r="32" spans="1:15" ht="12" customHeight="1">
      <c r="A32" s="33" t="s">
        <v>7</v>
      </c>
      <c r="B32" s="139"/>
      <c r="C32" s="140">
        <v>11929600</v>
      </c>
      <c r="D32" s="140">
        <v>11151721</v>
      </c>
      <c r="E32" s="46">
        <v>13408520</v>
      </c>
      <c r="F32" s="141">
        <f t="shared" si="0"/>
        <v>112.39706276824035</v>
      </c>
      <c r="G32" s="142">
        <f t="shared" si="1"/>
        <v>120.23722616446378</v>
      </c>
      <c r="H32" s="28"/>
      <c r="I32" s="7"/>
      <c r="J32" s="3"/>
      <c r="K32" s="3"/>
      <c r="L32" s="3"/>
      <c r="M32" s="3"/>
      <c r="N32" s="3"/>
      <c r="O32" s="3"/>
    </row>
    <row r="33" spans="1:15" ht="15" customHeight="1" thickBot="1">
      <c r="A33" s="38" t="s">
        <v>8</v>
      </c>
      <c r="B33" s="39"/>
      <c r="C33" s="40">
        <v>161000</v>
      </c>
      <c r="D33" s="40">
        <v>158120</v>
      </c>
      <c r="E33" s="41">
        <v>161000</v>
      </c>
      <c r="F33" s="75">
        <f t="shared" si="0"/>
        <v>100</v>
      </c>
      <c r="G33" s="42">
        <f t="shared" si="1"/>
        <v>101.82140146724008</v>
      </c>
      <c r="H33" s="32"/>
      <c r="I33" s="10"/>
      <c r="J33" s="3"/>
      <c r="K33" s="3"/>
      <c r="L33" s="3"/>
      <c r="M33" s="3"/>
      <c r="N33" s="3"/>
      <c r="O33" s="3"/>
    </row>
    <row r="34" spans="1:15" s="68" customFormat="1" ht="24" customHeight="1" thickBot="1">
      <c r="A34" s="60" t="s">
        <v>9</v>
      </c>
      <c r="B34" s="61"/>
      <c r="C34" s="62">
        <f>SUM(C32:C33)</f>
        <v>12090600</v>
      </c>
      <c r="D34" s="63">
        <f>SUM(D32:D33)</f>
        <v>11309841</v>
      </c>
      <c r="E34" s="64">
        <f>SUM(E32:E33)</f>
        <v>13569520</v>
      </c>
      <c r="F34" s="138">
        <f t="shared" si="0"/>
        <v>112.23198187021322</v>
      </c>
      <c r="G34" s="65">
        <f t="shared" si="1"/>
        <v>119.97975922031088</v>
      </c>
      <c r="H34" s="66"/>
      <c r="I34" s="67"/>
      <c r="J34" s="67"/>
      <c r="K34" s="67"/>
      <c r="L34" s="67"/>
      <c r="M34" s="67"/>
      <c r="N34" s="67"/>
      <c r="O34" s="67"/>
    </row>
    <row r="35" spans="1:15" ht="12" customHeight="1">
      <c r="A35" s="44"/>
      <c r="B35" s="44"/>
      <c r="C35" s="24"/>
      <c r="D35" s="25"/>
      <c r="E35" s="27"/>
      <c r="F35" s="26"/>
      <c r="G35" s="23"/>
      <c r="H35" s="23"/>
      <c r="I35" s="3"/>
      <c r="J35" s="3"/>
      <c r="K35" s="3"/>
      <c r="L35" s="3"/>
      <c r="M35" s="3"/>
      <c r="N35" s="3"/>
      <c r="O35" s="3"/>
    </row>
    <row r="36" spans="1:15" ht="21" customHeight="1">
      <c r="A36" s="23" t="s">
        <v>19</v>
      </c>
      <c r="B36" s="23"/>
      <c r="C36" s="24"/>
      <c r="D36" s="25"/>
      <c r="E36" s="27"/>
      <c r="F36" s="32"/>
      <c r="G36" s="23"/>
      <c r="H36" s="23"/>
      <c r="I36" s="3"/>
      <c r="J36" s="3"/>
      <c r="K36" s="3"/>
      <c r="L36" s="3"/>
      <c r="M36" s="3"/>
      <c r="N36" s="3"/>
      <c r="O36" s="3"/>
    </row>
    <row r="37" spans="1:15" ht="24" customHeight="1">
      <c r="A37" s="23"/>
      <c r="B37" s="23"/>
      <c r="C37" s="24"/>
      <c r="D37" s="25"/>
      <c r="E37" s="27"/>
      <c r="F37" s="32"/>
      <c r="G37" s="23"/>
      <c r="H37" s="23"/>
      <c r="I37" s="3"/>
      <c r="J37" s="3"/>
      <c r="K37" s="3"/>
      <c r="L37" s="3"/>
      <c r="M37" s="3"/>
      <c r="N37" s="3"/>
      <c r="O37" s="3"/>
    </row>
    <row r="38" spans="1:15" ht="27" customHeight="1">
      <c r="A38" s="23" t="s">
        <v>20</v>
      </c>
      <c r="B38" s="23"/>
      <c r="C38" s="24"/>
      <c r="D38" s="25"/>
      <c r="E38" s="27"/>
      <c r="F38" s="32"/>
      <c r="G38" s="23"/>
      <c r="H38" s="23"/>
      <c r="I38" s="3"/>
      <c r="J38" s="3"/>
      <c r="K38" s="3"/>
      <c r="L38" s="3"/>
      <c r="M38" s="3"/>
      <c r="N38" s="3"/>
      <c r="O38" s="3"/>
    </row>
    <row r="39" spans="1:15" ht="26.25" customHeight="1">
      <c r="A39" s="23"/>
      <c r="B39" s="23"/>
      <c r="C39" s="24"/>
      <c r="D39" s="25"/>
      <c r="E39" s="27"/>
      <c r="F39" s="32"/>
      <c r="G39" s="23"/>
      <c r="H39" s="23"/>
      <c r="I39" s="3"/>
      <c r="J39" s="3"/>
      <c r="K39" s="3"/>
      <c r="L39" s="3"/>
      <c r="M39" s="3"/>
      <c r="N39" s="3"/>
      <c r="O39" s="3"/>
    </row>
    <row r="40" spans="1:15" ht="27.75" customHeight="1">
      <c r="A40" s="23" t="s">
        <v>17</v>
      </c>
      <c r="B40" s="23"/>
      <c r="C40" s="49" t="s">
        <v>10</v>
      </c>
      <c r="D40" s="58">
        <v>8523819.5</v>
      </c>
      <c r="E40" s="27"/>
      <c r="F40" s="32"/>
      <c r="G40" s="18"/>
      <c r="H40" s="18"/>
      <c r="I40" s="3"/>
      <c r="J40" s="3"/>
      <c r="K40" s="3"/>
      <c r="L40" s="3"/>
      <c r="M40" s="3"/>
      <c r="N40" s="3"/>
      <c r="O40" s="3"/>
    </row>
    <row r="41" spans="1:15" ht="12" customHeight="1">
      <c r="A41" s="23"/>
      <c r="B41" s="23"/>
      <c r="C41" s="24"/>
      <c r="D41" s="47"/>
      <c r="E41" s="27"/>
      <c r="F41" s="32"/>
      <c r="G41" s="18"/>
      <c r="H41" s="18"/>
      <c r="I41" s="3"/>
      <c r="J41" s="3"/>
      <c r="K41" s="3"/>
      <c r="L41" s="3"/>
      <c r="M41" s="3"/>
      <c r="N41" s="3"/>
      <c r="O41" s="3"/>
    </row>
    <row r="42" spans="1:9" ht="12" customHeight="1">
      <c r="A42" s="23" t="s">
        <v>18</v>
      </c>
      <c r="B42" s="23"/>
      <c r="C42" s="49" t="s">
        <v>10</v>
      </c>
      <c r="D42" s="52">
        <v>405746.1</v>
      </c>
      <c r="E42" s="27"/>
      <c r="F42" s="57"/>
      <c r="G42" s="18"/>
      <c r="H42" s="18"/>
      <c r="I42"/>
    </row>
    <row r="43" spans="1:9" ht="12" customHeight="1">
      <c r="A43" s="23"/>
      <c r="B43" s="23"/>
      <c r="C43" s="24"/>
      <c r="D43" s="47"/>
      <c r="E43" s="27"/>
      <c r="F43" s="57"/>
      <c r="G43" s="18"/>
      <c r="H43" s="18"/>
      <c r="I43"/>
    </row>
    <row r="44" spans="1:8" s="12" customFormat="1" ht="15" customHeight="1">
      <c r="A44" s="48"/>
      <c r="B44" s="48"/>
      <c r="E44" s="50"/>
      <c r="F44" s="58"/>
      <c r="G44" s="51"/>
      <c r="H44" s="51"/>
    </row>
    <row r="45" spans="1:9" ht="12" customHeight="1">
      <c r="A45" s="23"/>
      <c r="B45" s="23"/>
      <c r="C45" s="24"/>
      <c r="D45" s="25"/>
      <c r="E45" s="27"/>
      <c r="F45" s="32"/>
      <c r="G45" s="18"/>
      <c r="H45" s="18"/>
      <c r="I45"/>
    </row>
    <row r="46" spans="1:9" ht="12" customHeight="1">
      <c r="A46" s="23"/>
      <c r="B46" s="23"/>
      <c r="C46" s="24"/>
      <c r="D46" s="25"/>
      <c r="E46" s="27"/>
      <c r="F46" s="32"/>
      <c r="G46" s="18"/>
      <c r="H46" s="18"/>
      <c r="I46"/>
    </row>
    <row r="47" spans="1:9" ht="12" customHeight="1">
      <c r="A47" s="23"/>
      <c r="B47" s="23"/>
      <c r="C47" s="24"/>
      <c r="D47" s="25"/>
      <c r="E47" s="27"/>
      <c r="F47" s="32"/>
      <c r="G47" s="23"/>
      <c r="H47" s="23"/>
      <c r="I47" s="3"/>
    </row>
    <row r="48" spans="1:9" ht="12" customHeight="1">
      <c r="A48" s="3"/>
      <c r="B48" s="3"/>
      <c r="C48" s="13"/>
      <c r="D48" s="14"/>
      <c r="E48" s="4"/>
      <c r="F48" s="10"/>
      <c r="G48" s="3"/>
      <c r="H48" s="3"/>
      <c r="I48" s="3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sheetProtection/>
  <mergeCells count="3">
    <mergeCell ref="A1:D1"/>
    <mergeCell ref="G1:H1"/>
    <mergeCell ref="E1:F1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  <headerFooter scaleWithDoc="0"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Ostružinka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Slávinka Třetí</dc:creator>
  <cp:keywords/>
  <dc:description/>
  <cp:lastModifiedBy>Knihovna2</cp:lastModifiedBy>
  <cp:lastPrinted>2019-01-25T09:43:16Z</cp:lastPrinted>
  <dcterms:created xsi:type="dcterms:W3CDTF">2007-09-10T07:40:07Z</dcterms:created>
  <dcterms:modified xsi:type="dcterms:W3CDTF">2019-01-25T11:45:24Z</dcterms:modified>
  <cp:category/>
  <cp:version/>
  <cp:contentType/>
  <cp:contentStatus/>
</cp:coreProperties>
</file>